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C\2020_2026\GUITRANS SECTOR\DATOS ESTADISTICOS_ESTUDIOS\GASOLEO\"/>
    </mc:Choice>
  </mc:AlternateContent>
  <bookViews>
    <workbookView xWindow="0" yWindow="0" windowWidth="15360" windowHeight="8700"/>
  </bookViews>
  <sheets>
    <sheet name="Hoja1" sheetId="1" r:id="rId1"/>
    <sheet name="Hoja2" sheetId="5" r:id="rId2"/>
    <sheet name="PRECIOS MEDIOS MES (PAI)" sheetId="4" r:id="rId3"/>
    <sheet name="Informe de compatibilidad" sheetId="2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J1303" i="5" l="1"/>
  <c r="J1304" i="5"/>
  <c r="J1305" i="5"/>
  <c r="J1302" i="5"/>
  <c r="J1299" i="5"/>
  <c r="J1300" i="5"/>
  <c r="J1301" i="5"/>
  <c r="J1298" i="5"/>
  <c r="I1303" i="5"/>
  <c r="I1304" i="5"/>
  <c r="I1305" i="5"/>
  <c r="I1302" i="5"/>
  <c r="I1299" i="5"/>
  <c r="I1300" i="5"/>
  <c r="I1301" i="5"/>
  <c r="I1298" i="5"/>
  <c r="J1312" i="5" l="1"/>
  <c r="J1313" i="5"/>
  <c r="J1314" i="5"/>
  <c r="J1311" i="5"/>
  <c r="J1307" i="5"/>
  <c r="J1308" i="5"/>
  <c r="J1309" i="5"/>
  <c r="J1310" i="5"/>
  <c r="J1306" i="5"/>
  <c r="I1312" i="5"/>
  <c r="I1313" i="5"/>
  <c r="I1314" i="5"/>
  <c r="I1311" i="5"/>
  <c r="I1307" i="5"/>
  <c r="I1308" i="5"/>
  <c r="I1309" i="5"/>
  <c r="I1310" i="5"/>
  <c r="I1306" i="5"/>
  <c r="D1314" i="5"/>
  <c r="B1314" i="5"/>
  <c r="G1314" i="5"/>
  <c r="D21" i="1" l="1"/>
  <c r="E21" i="1"/>
  <c r="E20" i="1"/>
  <c r="J21" i="1" l="1"/>
  <c r="L21" i="1"/>
  <c r="J35" i="1" s="1"/>
  <c r="J26" i="1"/>
  <c r="J29" i="1"/>
  <c r="J32" i="1"/>
  <c r="E790" i="5"/>
  <c r="E789" i="5"/>
  <c r="E788" i="5"/>
  <c r="E787" i="5"/>
  <c r="E786" i="5"/>
  <c r="E785" i="5"/>
  <c r="E784" i="5"/>
  <c r="E783" i="5"/>
  <c r="E782" i="5"/>
  <c r="E781" i="5"/>
  <c r="E780" i="5"/>
  <c r="E779" i="5"/>
  <c r="E778" i="5"/>
  <c r="E777" i="5"/>
  <c r="E776" i="5"/>
  <c r="E775" i="5"/>
  <c r="E774" i="5"/>
  <c r="E773" i="5"/>
  <c r="E772" i="5"/>
  <c r="E771" i="5"/>
  <c r="E770" i="5"/>
  <c r="E769" i="5"/>
  <c r="E768" i="5"/>
  <c r="E767" i="5"/>
  <c r="E766" i="5"/>
  <c r="E765" i="5"/>
  <c r="E764" i="5"/>
  <c r="E763" i="5"/>
  <c r="E762" i="5"/>
  <c r="E761" i="5"/>
  <c r="E760" i="5"/>
  <c r="E759" i="5"/>
  <c r="E758" i="5"/>
  <c r="E757" i="5"/>
  <c r="E756" i="5"/>
  <c r="E755" i="5"/>
  <c r="E754" i="5"/>
  <c r="E753" i="5"/>
  <c r="E752" i="5"/>
  <c r="E751" i="5"/>
  <c r="E750" i="5"/>
  <c r="E749" i="5"/>
  <c r="E748" i="5"/>
  <c r="E747" i="5"/>
  <c r="E746" i="5"/>
  <c r="E745" i="5"/>
  <c r="E744" i="5"/>
  <c r="E743" i="5"/>
  <c r="E742" i="5"/>
  <c r="E741" i="5"/>
  <c r="E740" i="5"/>
  <c r="E739" i="5"/>
  <c r="E738" i="5"/>
  <c r="E737" i="5"/>
  <c r="E736" i="5"/>
  <c r="E735" i="5"/>
  <c r="E734" i="5"/>
  <c r="E733" i="5"/>
  <c r="E732" i="5"/>
  <c r="E731" i="5"/>
  <c r="E730" i="5"/>
  <c r="E729" i="5"/>
  <c r="E728" i="5"/>
  <c r="E727" i="5"/>
  <c r="E726" i="5"/>
  <c r="E725" i="5"/>
  <c r="E724" i="5"/>
  <c r="E723" i="5"/>
  <c r="E722" i="5"/>
  <c r="E721" i="5"/>
  <c r="E720" i="5"/>
  <c r="E719" i="5"/>
  <c r="E718" i="5"/>
  <c r="E717" i="5"/>
  <c r="E716" i="5"/>
  <c r="E715" i="5"/>
  <c r="E714" i="5"/>
  <c r="E713" i="5"/>
  <c r="E712" i="5"/>
  <c r="E711" i="5"/>
  <c r="E710" i="5"/>
  <c r="E709" i="5"/>
  <c r="E708" i="5"/>
  <c r="E707" i="5"/>
  <c r="E706" i="5"/>
  <c r="E705" i="5"/>
  <c r="E704" i="5"/>
  <c r="E703" i="5"/>
  <c r="E702" i="5"/>
  <c r="E701" i="5"/>
  <c r="E700" i="5"/>
  <c r="E699" i="5"/>
  <c r="E698" i="5"/>
  <c r="E697" i="5"/>
  <c r="E696" i="5"/>
  <c r="E695" i="5"/>
  <c r="E694" i="5"/>
  <c r="E693" i="5"/>
  <c r="E692" i="5"/>
  <c r="E691" i="5"/>
  <c r="E690" i="5"/>
  <c r="E689" i="5"/>
  <c r="E688" i="5"/>
  <c r="E687" i="5"/>
  <c r="E686" i="5"/>
  <c r="E685" i="5"/>
  <c r="E684" i="5"/>
  <c r="E683" i="5"/>
  <c r="E682" i="5"/>
  <c r="E681" i="5"/>
  <c r="E680" i="5"/>
  <c r="E679" i="5"/>
  <c r="E678" i="5"/>
  <c r="E677" i="5"/>
  <c r="E676" i="5"/>
  <c r="E675" i="5"/>
  <c r="E674" i="5"/>
  <c r="E673" i="5"/>
  <c r="E672" i="5"/>
  <c r="E671" i="5"/>
  <c r="E670" i="5"/>
  <c r="E669" i="5"/>
  <c r="E668" i="5"/>
  <c r="E667" i="5"/>
  <c r="E666" i="5"/>
  <c r="E665" i="5"/>
  <c r="E664" i="5"/>
  <c r="E663" i="5"/>
  <c r="E662" i="5"/>
  <c r="E661" i="5"/>
  <c r="E660" i="5"/>
  <c r="E659" i="5"/>
  <c r="E658" i="5"/>
  <c r="E657" i="5"/>
  <c r="E656" i="5"/>
  <c r="E655" i="5"/>
  <c r="E654" i="5"/>
  <c r="E653" i="5"/>
  <c r="E652" i="5"/>
  <c r="E651" i="5"/>
  <c r="E650" i="5"/>
  <c r="E649" i="5"/>
  <c r="E648" i="5"/>
  <c r="E647" i="5"/>
  <c r="E646" i="5"/>
  <c r="E645" i="5"/>
  <c r="E644" i="5"/>
  <c r="E643" i="5"/>
  <c r="E642" i="5"/>
  <c r="E641" i="5"/>
  <c r="E640" i="5"/>
  <c r="E639" i="5"/>
  <c r="E638" i="5"/>
  <c r="E637" i="5"/>
  <c r="E636" i="5"/>
  <c r="E635" i="5"/>
  <c r="E634" i="5"/>
  <c r="E633" i="5"/>
  <c r="E632" i="5"/>
  <c r="E631" i="5"/>
  <c r="E630" i="5"/>
  <c r="E629" i="5"/>
  <c r="E628" i="5"/>
  <c r="E627" i="5"/>
  <c r="E626" i="5"/>
  <c r="E625" i="5"/>
  <c r="E624" i="5"/>
  <c r="E623" i="5"/>
  <c r="E622" i="5"/>
  <c r="E621" i="5"/>
  <c r="E620" i="5"/>
  <c r="E619" i="5"/>
  <c r="E618" i="5"/>
  <c r="E617" i="5"/>
  <c r="E616" i="5"/>
  <c r="E615" i="5"/>
  <c r="E614" i="5"/>
  <c r="E613" i="5"/>
  <c r="E612" i="5"/>
  <c r="E611" i="5"/>
  <c r="E610" i="5"/>
  <c r="E609" i="5"/>
  <c r="E608" i="5"/>
  <c r="E607" i="5"/>
  <c r="E606" i="5"/>
  <c r="E605" i="5"/>
  <c r="E604" i="5"/>
  <c r="E603" i="5"/>
  <c r="E602" i="5"/>
  <c r="E601" i="5"/>
  <c r="E600" i="5"/>
  <c r="E599" i="5"/>
  <c r="E598" i="5"/>
  <c r="E597" i="5"/>
  <c r="E596" i="5"/>
  <c r="E595" i="5"/>
  <c r="E594" i="5"/>
  <c r="E593" i="5"/>
  <c r="E592" i="5"/>
  <c r="E591" i="5"/>
  <c r="E590" i="5"/>
  <c r="E589" i="5"/>
  <c r="E588" i="5"/>
  <c r="E587" i="5"/>
  <c r="E586" i="5"/>
  <c r="E585" i="5"/>
  <c r="E584" i="5"/>
  <c r="E583" i="5"/>
  <c r="E582" i="5"/>
  <c r="E581" i="5"/>
  <c r="E580" i="5"/>
  <c r="E579" i="5"/>
  <c r="E578" i="5"/>
  <c r="E577" i="5"/>
  <c r="E576" i="5"/>
  <c r="E575" i="5"/>
  <c r="E574" i="5"/>
  <c r="E573" i="5"/>
  <c r="E572" i="5"/>
  <c r="E571" i="5"/>
  <c r="E570" i="5"/>
  <c r="E569" i="5"/>
  <c r="E568" i="5"/>
  <c r="E567" i="5"/>
  <c r="E566" i="5"/>
  <c r="E565" i="5"/>
  <c r="E564" i="5"/>
  <c r="E563" i="5"/>
  <c r="E562" i="5"/>
  <c r="E561" i="5"/>
  <c r="E560" i="5"/>
  <c r="E559" i="5"/>
  <c r="E558" i="5"/>
  <c r="E557" i="5"/>
  <c r="E556" i="5"/>
  <c r="E555" i="5"/>
  <c r="E554" i="5"/>
  <c r="E553" i="5"/>
  <c r="E552" i="5"/>
  <c r="E551" i="5"/>
  <c r="E550" i="5"/>
  <c r="E549" i="5"/>
  <c r="E548" i="5"/>
  <c r="E547" i="5"/>
  <c r="E546" i="5"/>
  <c r="E545" i="5"/>
  <c r="E544" i="5"/>
  <c r="E543" i="5"/>
  <c r="E542" i="5"/>
  <c r="E541" i="5"/>
  <c r="E540" i="5"/>
  <c r="E539" i="5"/>
  <c r="E538" i="5"/>
  <c r="E537" i="5"/>
  <c r="E536" i="5"/>
  <c r="E535" i="5"/>
  <c r="E534" i="5"/>
  <c r="E533" i="5"/>
  <c r="E532" i="5"/>
  <c r="E531" i="5"/>
  <c r="E530" i="5"/>
  <c r="E529" i="5"/>
  <c r="E528" i="5"/>
  <c r="E527" i="5"/>
  <c r="E526" i="5"/>
  <c r="E525" i="5"/>
  <c r="E524" i="5"/>
  <c r="E523" i="5"/>
  <c r="E522" i="5"/>
  <c r="E521" i="5"/>
  <c r="E520" i="5"/>
  <c r="E519" i="5"/>
  <c r="E518" i="5"/>
  <c r="E517" i="5"/>
  <c r="E516" i="5"/>
  <c r="E515" i="5"/>
  <c r="E514" i="5"/>
  <c r="E513" i="5"/>
  <c r="E512" i="5"/>
  <c r="E511" i="5"/>
  <c r="E510" i="5"/>
  <c r="E509" i="5"/>
  <c r="E508" i="5"/>
  <c r="E507" i="5"/>
  <c r="E506" i="5"/>
  <c r="E505" i="5"/>
  <c r="E504" i="5"/>
  <c r="E503" i="5"/>
  <c r="E502" i="5"/>
  <c r="E501" i="5"/>
  <c r="E500" i="5"/>
  <c r="E499" i="5"/>
  <c r="E498" i="5"/>
  <c r="E497" i="5"/>
  <c r="E496" i="5"/>
  <c r="E495" i="5"/>
  <c r="E494" i="5"/>
  <c r="E493" i="5"/>
  <c r="E492" i="5"/>
  <c r="E491" i="5"/>
  <c r="E490" i="5"/>
  <c r="E489" i="5"/>
  <c r="E488" i="5"/>
  <c r="E487" i="5"/>
  <c r="E486" i="5"/>
  <c r="E485" i="5"/>
  <c r="E484" i="5"/>
  <c r="E483" i="5"/>
  <c r="E482" i="5"/>
  <c r="E481" i="5"/>
  <c r="E480" i="5"/>
  <c r="E479" i="5"/>
  <c r="E478" i="5"/>
  <c r="E477" i="5"/>
  <c r="E476" i="5"/>
  <c r="E475" i="5"/>
  <c r="E474" i="5"/>
  <c r="E473" i="5"/>
  <c r="E472" i="5"/>
  <c r="E471" i="5"/>
  <c r="E470" i="5"/>
  <c r="E469" i="5"/>
  <c r="E468" i="5"/>
  <c r="E467" i="5"/>
  <c r="E466" i="5"/>
  <c r="E465" i="5"/>
  <c r="E464" i="5"/>
  <c r="E463" i="5"/>
  <c r="E462" i="5"/>
  <c r="E461" i="5"/>
  <c r="E460" i="5"/>
  <c r="E459" i="5"/>
  <c r="E458" i="5"/>
  <c r="E457" i="5"/>
  <c r="E456" i="5"/>
  <c r="E455" i="5"/>
  <c r="E454" i="5"/>
  <c r="E453" i="5"/>
  <c r="E452" i="5"/>
  <c r="E451" i="5"/>
  <c r="E450" i="5"/>
  <c r="E449" i="5"/>
  <c r="E448" i="5"/>
  <c r="E447" i="5"/>
  <c r="E446" i="5"/>
  <c r="E445" i="5"/>
  <c r="E444" i="5"/>
  <c r="E443" i="5"/>
  <c r="E442" i="5"/>
  <c r="E441" i="5"/>
  <c r="E440" i="5"/>
  <c r="E439" i="5"/>
  <c r="E438" i="5"/>
  <c r="E437" i="5"/>
  <c r="E436" i="5"/>
  <c r="E435" i="5"/>
  <c r="E434" i="5"/>
  <c r="E433" i="5"/>
  <c r="E432" i="5"/>
  <c r="E431" i="5"/>
  <c r="E430" i="5"/>
  <c r="E429" i="5"/>
  <c r="E428" i="5"/>
  <c r="E427" i="5"/>
  <c r="E426" i="5"/>
  <c r="E425" i="5"/>
  <c r="E424" i="5"/>
  <c r="E423" i="5"/>
  <c r="E422" i="5"/>
  <c r="E421" i="5"/>
  <c r="E420" i="5"/>
  <c r="E419" i="5"/>
  <c r="E418" i="5"/>
  <c r="E417" i="5"/>
  <c r="E416" i="5"/>
  <c r="E415" i="5"/>
  <c r="E414" i="5"/>
  <c r="E413" i="5"/>
  <c r="E412" i="5"/>
  <c r="E411" i="5"/>
  <c r="E410" i="5"/>
  <c r="E409" i="5"/>
  <c r="E408" i="5"/>
  <c r="E407" i="5"/>
  <c r="E406" i="5"/>
  <c r="E405" i="5"/>
  <c r="E404" i="5"/>
  <c r="E403" i="5"/>
  <c r="E402" i="5"/>
  <c r="E401" i="5"/>
  <c r="E400" i="5"/>
  <c r="E399" i="5"/>
  <c r="E398" i="5"/>
  <c r="E397" i="5"/>
  <c r="E396" i="5"/>
  <c r="E395" i="5"/>
  <c r="E394" i="5"/>
  <c r="E393" i="5"/>
  <c r="E392" i="5"/>
  <c r="E391" i="5"/>
  <c r="E390" i="5"/>
  <c r="E389" i="5"/>
  <c r="E388" i="5"/>
  <c r="E387" i="5"/>
  <c r="E386" i="5"/>
  <c r="E385" i="5"/>
  <c r="E384" i="5"/>
  <c r="E383" i="5"/>
  <c r="E382" i="5"/>
  <c r="E381" i="5"/>
  <c r="E380" i="5"/>
  <c r="E379" i="5"/>
  <c r="E378" i="5"/>
  <c r="E377" i="5"/>
  <c r="E376" i="5"/>
  <c r="E375" i="5"/>
  <c r="E374" i="5"/>
  <c r="E373" i="5"/>
  <c r="E372" i="5"/>
  <c r="E371" i="5"/>
  <c r="E370" i="5"/>
  <c r="E369" i="5"/>
  <c r="E368" i="5"/>
  <c r="E367" i="5"/>
  <c r="E366" i="5"/>
  <c r="E365" i="5"/>
  <c r="E364" i="5"/>
  <c r="E363" i="5"/>
  <c r="E362" i="5"/>
  <c r="E361" i="5"/>
  <c r="E360" i="5"/>
  <c r="E359" i="5"/>
  <c r="E358" i="5"/>
  <c r="E357" i="5"/>
  <c r="E356" i="5"/>
  <c r="E355" i="5"/>
  <c r="E354" i="5"/>
  <c r="E353" i="5"/>
  <c r="E352" i="5"/>
  <c r="E351" i="5"/>
  <c r="E350" i="5"/>
  <c r="E349" i="5"/>
  <c r="E348" i="5"/>
  <c r="E347" i="5"/>
  <c r="E346" i="5"/>
  <c r="E345" i="5"/>
  <c r="E344" i="5"/>
  <c r="E343" i="5"/>
  <c r="E342" i="5"/>
  <c r="E341" i="5"/>
  <c r="E340" i="5"/>
  <c r="E339" i="5"/>
  <c r="E338" i="5"/>
  <c r="E337" i="5"/>
  <c r="E336" i="5"/>
  <c r="E335" i="5"/>
  <c r="E334" i="5"/>
  <c r="E333" i="5"/>
  <c r="E332" i="5"/>
  <c r="E331" i="5"/>
  <c r="E330" i="5"/>
  <c r="E329" i="5"/>
  <c r="E328" i="5"/>
  <c r="E327" i="5"/>
  <c r="E326" i="5"/>
  <c r="E325" i="5"/>
  <c r="E324" i="5"/>
  <c r="E323" i="5"/>
  <c r="E322" i="5"/>
  <c r="E321" i="5"/>
  <c r="E320" i="5"/>
  <c r="E319" i="5"/>
  <c r="E318" i="5"/>
  <c r="E317" i="5"/>
  <c r="E316" i="5"/>
  <c r="E315" i="5"/>
  <c r="E314" i="5"/>
  <c r="E313" i="5"/>
  <c r="E312" i="5"/>
  <c r="E311" i="5"/>
  <c r="E310" i="5"/>
  <c r="E309" i="5"/>
  <c r="E308" i="5"/>
  <c r="E307" i="5"/>
  <c r="E306" i="5"/>
  <c r="E305" i="5"/>
  <c r="E304" i="5"/>
  <c r="E303" i="5"/>
  <c r="E302" i="5"/>
  <c r="E301" i="5"/>
  <c r="E300" i="5"/>
  <c r="E299" i="5"/>
  <c r="E298" i="5"/>
  <c r="E297" i="5"/>
  <c r="E296" i="5"/>
  <c r="E295" i="5"/>
  <c r="E294" i="5"/>
  <c r="E293" i="5"/>
  <c r="E292" i="5"/>
  <c r="E291" i="5"/>
  <c r="E290" i="5"/>
  <c r="E289" i="5"/>
  <c r="E288" i="5"/>
  <c r="E287" i="5"/>
  <c r="E286" i="5"/>
  <c r="E285" i="5"/>
  <c r="E284" i="5"/>
  <c r="E283" i="5"/>
  <c r="E282" i="5"/>
  <c r="E281" i="5"/>
  <c r="E280" i="5"/>
  <c r="E279" i="5"/>
  <c r="E278" i="5"/>
  <c r="E277" i="5"/>
  <c r="E276" i="5"/>
  <c r="E275" i="5"/>
  <c r="E274" i="5"/>
  <c r="E273" i="5"/>
  <c r="E272" i="5"/>
  <c r="E271" i="5"/>
  <c r="E270" i="5"/>
  <c r="E269" i="5"/>
  <c r="E268" i="5"/>
  <c r="E267" i="5"/>
  <c r="E266" i="5"/>
  <c r="E265" i="5"/>
  <c r="E264" i="5"/>
  <c r="E263" i="5"/>
  <c r="E262" i="5"/>
  <c r="E261" i="5"/>
  <c r="E260" i="5"/>
  <c r="E259" i="5"/>
  <c r="E258" i="5"/>
  <c r="E257" i="5"/>
  <c r="E256" i="5"/>
  <c r="E255" i="5"/>
  <c r="E254" i="5"/>
  <c r="E253" i="5"/>
  <c r="E252" i="5"/>
  <c r="E251" i="5"/>
  <c r="E250" i="5"/>
  <c r="E249" i="5"/>
  <c r="E248" i="5"/>
  <c r="E247" i="5"/>
  <c r="E246" i="5"/>
  <c r="E245" i="5"/>
  <c r="E244" i="5"/>
  <c r="E243" i="5"/>
  <c r="E242" i="5"/>
  <c r="E241" i="5"/>
  <c r="E240" i="5"/>
  <c r="E239" i="5"/>
  <c r="E238" i="5"/>
  <c r="E237" i="5"/>
  <c r="E236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L32" i="1" l="1"/>
  <c r="L29" i="1"/>
</calcChain>
</file>

<file path=xl/sharedStrings.xml><?xml version="1.0" encoding="utf-8"?>
<sst xmlns="http://schemas.openxmlformats.org/spreadsheetml/2006/main" count="107" uniqueCount="67">
  <si>
    <t>INCREMENTO PARA VEHÍCULOS DE =&gt;20 Tn DE PMA A EXCEPCIÓN DE LOS DE OBRAS</t>
  </si>
  <si>
    <t xml:space="preserve">Incremento en factura por la subida del gasóleo </t>
  </si>
  <si>
    <t>INCREMENTO PARA VEHÍCULOS DE &gt;3,5 Y &lt; 20 Tn DE PMA A EXCEPCIÓN DE OBRAS</t>
  </si>
  <si>
    <t>INCREMENTO PARA VEHÍCULOS DE OBRAS DE &gt;3,5 Tn DE PMA</t>
  </si>
  <si>
    <t>INCREMENTO PARA VEHÍCULOS DE  =&lt;3,5 Tn DE PMA</t>
  </si>
  <si>
    <t>Acceder a la viariación semanal en el precio del gasóleo (precio más actual)</t>
  </si>
  <si>
    <t>PRECIOS MEDIOS MENSUALES</t>
  </si>
  <si>
    <t>Informe de compatibilidad para GAS_PM.xls</t>
  </si>
  <si>
    <t>Ejecutar el 22/03/2022 10:06</t>
  </si>
  <si>
    <t>Las siguientes características de este libro no son compatibles con versiones anteriores de Excel. Estas características podrían perderse o degradarse si abre el libro con una versión anterior de Excel o si guarda el libro con un formato de archivo anterior.</t>
  </si>
  <si>
    <t>Pérdida menor de fidelidad</t>
  </si>
  <si>
    <t>Nº de apariciones</t>
  </si>
  <si>
    <t>Versión</t>
  </si>
  <si>
    <t>Algunas celdas o estilos de este libro contienen un formato no admitido en el formato de archivo seleccionado. Estos formatos se convertirán al formato más cercano disponible.</t>
  </si>
  <si>
    <t>Excel 97-2003</t>
  </si>
  <si>
    <t>Acceder al precio semanal del Oil Bulletin de la UE para España</t>
  </si>
  <si>
    <r>
      <rPr>
        <b/>
        <sz val="15"/>
        <color rgb="FFCC3300"/>
        <rFont val="Arial"/>
        <family val="2"/>
      </rPr>
      <t>PASO 2:</t>
    </r>
    <r>
      <rPr>
        <b/>
        <sz val="9"/>
        <color rgb="FFCC3300"/>
        <rFont val="Arial"/>
        <family val="2"/>
      </rPr>
      <t xml:space="preserve"> </t>
    </r>
    <r>
      <rPr>
        <b/>
        <sz val="10"/>
        <color rgb="FFCC3300"/>
        <rFont val="Arial"/>
        <family val="2"/>
      </rPr>
      <t>INTRODUCIR EL PRECIO DEL TRANSPORTE</t>
    </r>
  </si>
  <si>
    <t>€</t>
  </si>
  <si>
    <t>% SUBIDA DEL GASÓLEO</t>
  </si>
  <si>
    <r>
      <rPr>
        <b/>
        <sz val="15"/>
        <color rgb="FFCC3300"/>
        <rFont val="Arial"/>
        <family val="2"/>
      </rPr>
      <t xml:space="preserve">PASO 1: </t>
    </r>
    <r>
      <rPr>
        <b/>
        <sz val="10"/>
        <color rgb="FFCC3300"/>
        <rFont val="Arial"/>
        <family val="2"/>
      </rPr>
      <t>% SUBIDA DEL GASÓLEO</t>
    </r>
  </si>
  <si>
    <r>
      <t xml:space="preserve">Precios medios publicados por el Ministerio para la Transición Ecológico y el Reto Demográfico </t>
    </r>
    <r>
      <rPr>
        <b/>
        <i/>
        <sz val="9"/>
        <color rgb="FFFF0000"/>
        <rFont val="Arial"/>
        <family val="2"/>
      </rPr>
      <t>(Sin impuestos).</t>
    </r>
  </si>
  <si>
    <t>Vehículos con una MMA igual o superior a 20.000 kg., con excepción de los de obras</t>
  </si>
  <si>
    <t>Precio antes de impuestos</t>
  </si>
  <si>
    <t>Coeficiente C</t>
  </si>
  <si>
    <t>&lt; 0,85 €/l.</t>
  </si>
  <si>
    <t>Entre 0,85 y 1,40 €/l.</t>
  </si>
  <si>
    <t>Vehículos con una MMA entre 3.500  y 20.000 kg., con excepción de los de obras</t>
  </si>
  <si>
    <t>&lt; 0,95 €/l.</t>
  </si>
  <si>
    <t>Entre 0,95 y 1,80 €/l.</t>
  </si>
  <si>
    <t>&lt; 0,75 €/l.</t>
  </si>
  <si>
    <t>Entre 0,75 y 1,45 €/l.</t>
  </si>
  <si>
    <t>Vehículos con una MMA igual o inferior a 3.500 kg.</t>
  </si>
  <si>
    <t>&lt; 0,70 €/l.</t>
  </si>
  <si>
    <t>Entre 0,70 y 1,95 €/l.</t>
  </si>
  <si>
    <t>Coeficientes en función del precio del gasóleo</t>
  </si>
  <si>
    <t>Actualizadas las fórmulas con los coeficientes aplicables a partir del 16 de abril de 2026</t>
  </si>
  <si>
    <t>FÓRMULAS DE ACTUALIZACIÓN DEL PRECIO DE TRANSPORTE CON ARREGLO AL RDL 9/2026</t>
  </si>
  <si>
    <t>Nota: para calcular el coeficiente C, se toma el precio sin IEH y sin IVA</t>
  </si>
  <si>
    <t>Vehículos de obras con una MMA superior a 3.500 kg.</t>
  </si>
  <si>
    <t>&gt;=1,40 €/l.</t>
  </si>
  <si>
    <t>&gt;=1,80 €/l.</t>
  </si>
  <si>
    <t>&gt;=1,45 €/l.</t>
  </si>
  <si>
    <t>&gt;=1,95 €/l.</t>
  </si>
  <si>
    <t>Fecha</t>
  </si>
  <si>
    <t>Precio en surtidor (PVP) (€/litro)</t>
  </si>
  <si>
    <t>IVA</t>
  </si>
  <si>
    <t xml:space="preserve">PVP sin IVA </t>
  </si>
  <si>
    <t>Impuesto especial sobre hidrocarburos e impuesto sobre las ventas minoristas de determinados hidrocarburos (IE+IVMDH) (€/litro)</t>
  </si>
  <si>
    <t>Precio antes de impuestos (PAI) (€/litro)</t>
  </si>
  <si>
    <t xml:space="preserve">Devolución Gasóleo Profesional </t>
  </si>
  <si>
    <t>%</t>
  </si>
  <si>
    <t>€/litro</t>
  </si>
  <si>
    <t>ND</t>
  </si>
  <si>
    <t/>
  </si>
  <si>
    <t xml:space="preserve">En el PASO 1 Indicar en FECHA 1 la fecha en que se pactó el precio  y en FECHA 2 la fecha del transporte efectivo, en las casillas contiguas aparecerá el prcio del gasóleo correspondiente a la fecha cuestión con las que se obtendrá el coeficiente G (% de subida del gasóleo).
</t>
  </si>
  <si>
    <t xml:space="preserve">En el PASO 2    introducir el precio del transporte y obtendrá la subida a aplicar en función de cada tipo de vehículo. </t>
  </si>
  <si>
    <t>Para obtener el coeficiente C se toma como referencia el precio PAI, es decir, SIN 10% de IVA ni IEH.</t>
  </si>
  <si>
    <t>FECHA 1: siempre lunes (marca precio de ese día y de 6 anteriores ELEGIR EN EL DESPLEGABLE</t>
  </si>
  <si>
    <t>FECHA 2: siempre lunes (marca precio de ese día y de 6 anteriores. ELEGIR EN EL DESPLEGABLE</t>
  </si>
  <si>
    <t>PRECIO
 &gt;= 7,5 Tn</t>
  </si>
  <si>
    <t>PRECIO 
&lt; 7,5 Tn</t>
  </si>
  <si>
    <t>&lt;7,5 Tn</t>
  </si>
  <si>
    <t>&lt; 7,5 Tn</t>
  </si>
  <si>
    <t>&lt; /,5 Tn</t>
  </si>
  <si>
    <t>&gt;= 7,5 Tn</t>
  </si>
  <si>
    <t>PROMEDIO PVP SIN IVA</t>
  </si>
  <si>
    <t>PROMEDIO PAI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</si>
</sst>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0"/>
    <numFmt numFmtId="165" formatCode="#,##0.00\ &quot;€&quot;"/>
    <numFmt numFmtId="166" formatCode="dd\-mm\-yyyy"/>
    <numFmt numFmtId="167" formatCode="#,##0.00000"/>
    <numFmt numFmtId="168" formatCode="0.000000"/>
    <numFmt numFmtId="169" formatCode="0.000"/>
  </numFmts>
  <fonts count="37"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2"/>
      <color indexed="8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5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5"/>
      <color rgb="FFCC3300"/>
      <name val="Arial"/>
      <family val="2"/>
    </font>
    <font>
      <b/>
      <sz val="10"/>
      <color rgb="FFCC3300"/>
      <name val="Arial"/>
      <family val="2"/>
    </font>
    <font>
      <b/>
      <sz val="9"/>
      <color rgb="FFCC3300"/>
      <name val="Arial"/>
      <family val="2"/>
    </font>
    <font>
      <b/>
      <sz val="12"/>
      <color rgb="FFCC3300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i/>
      <sz val="9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0000FF"/>
      <name val="Arial"/>
      <family val="2"/>
    </font>
    <font>
      <sz val="10"/>
      <name val="Aptos"/>
      <family val="2"/>
    </font>
    <font>
      <b/>
      <sz val="10"/>
      <color indexed="8"/>
      <name val="Aptos"/>
      <family val="2"/>
    </font>
    <font>
      <sz val="12"/>
      <name val="Aptos"/>
      <family val="2"/>
    </font>
    <font>
      <sz val="10"/>
      <name val="Arial"/>
      <family val="2"/>
    </font>
    <font>
      <b/>
      <sz val="20"/>
      <color theme="1"/>
      <name val="Arial"/>
      <family val="2"/>
    </font>
    <font>
      <b/>
      <i/>
      <sz val="12"/>
      <color rgb="FFFF0000"/>
      <name val="Arial"/>
      <family val="2"/>
    </font>
    <font>
      <b/>
      <sz val="10"/>
      <name val="Aptos"/>
      <family val="2"/>
    </font>
    <font>
      <sz val="10"/>
      <color indexed="8"/>
      <name val="Aptos"/>
      <family val="2"/>
    </font>
    <font>
      <sz val="10"/>
      <name val="MS Sans Serif"/>
    </font>
    <font>
      <sz val="11"/>
      <name val="Calibri"/>
      <family val="2"/>
    </font>
    <font>
      <b/>
      <sz val="10"/>
      <color rgb="FFFF0000"/>
      <name val="Aptos"/>
      <family val="2"/>
    </font>
    <font>
      <sz val="10"/>
      <color rgb="FFFF0000"/>
      <name val="Aptos"/>
      <family val="2"/>
    </font>
    <font>
      <sz val="10"/>
      <color theme="1"/>
      <name val="Aptos"/>
      <family val="2"/>
    </font>
  </fonts>
  <fills count="12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2" fillId="0" borderId="0"/>
  </cellStyleXfs>
  <cellXfs count="177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2" fillId="0" borderId="0" xfId="0" applyFont="1" applyBorder="1" applyAlignment="1" applyProtection="1">
      <alignment vertical="top"/>
      <protection locked="0"/>
    </xf>
    <xf numFmtId="17" fontId="10" fillId="3" borderId="5" xfId="0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/>
    </xf>
    <xf numFmtId="0" fontId="0" fillId="0" borderId="5" xfId="0" applyBorder="1"/>
    <xf numFmtId="17" fontId="10" fillId="4" borderId="0" xfId="0" applyNumberFormat="1" applyFont="1" applyFill="1" applyBorder="1" applyAlignment="1">
      <alignment horizontal="center"/>
    </xf>
    <xf numFmtId="17" fontId="10" fillId="3" borderId="12" xfId="0" applyNumberFormat="1" applyFont="1" applyFill="1" applyBorder="1" applyAlignment="1">
      <alignment horizontal="center"/>
    </xf>
    <xf numFmtId="0" fontId="12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13" xfId="0" applyNumberFormat="1" applyBorder="1" applyAlignment="1">
      <alignment vertical="top" wrapText="1"/>
    </xf>
    <xf numFmtId="0" fontId="0" fillId="0" borderId="14" xfId="0" applyNumberFormat="1" applyBorder="1" applyAlignment="1">
      <alignment vertical="top" wrapText="1"/>
    </xf>
    <xf numFmtId="0" fontId="12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14" xfId="0" applyNumberFormat="1" applyBorder="1" applyAlignment="1">
      <alignment horizontal="center" vertical="top" wrapText="1"/>
    </xf>
    <xf numFmtId="0" fontId="0" fillId="0" borderId="15" xfId="0" applyNumberFormat="1" applyBorder="1" applyAlignment="1">
      <alignment horizontal="center" vertical="top" wrapText="1"/>
    </xf>
    <xf numFmtId="0" fontId="8" fillId="0" borderId="0" xfId="1" applyAlignment="1" applyProtection="1"/>
    <xf numFmtId="0" fontId="13" fillId="0" borderId="0" xfId="0" applyFont="1"/>
    <xf numFmtId="4" fontId="4" fillId="2" borderId="11" xfId="0" applyNumberFormat="1" applyFont="1" applyFill="1" applyBorder="1" applyAlignment="1" applyProtection="1">
      <protection locked="0"/>
    </xf>
    <xf numFmtId="0" fontId="0" fillId="4" borderId="5" xfId="0" applyFill="1" applyBorder="1"/>
    <xf numFmtId="0" fontId="19" fillId="4" borderId="5" xfId="0" applyFont="1" applyFill="1" applyBorder="1" applyAlignment="1">
      <alignment horizontal="center"/>
    </xf>
    <xf numFmtId="164" fontId="9" fillId="4" borderId="5" xfId="0" applyNumberFormat="1" applyFont="1" applyFill="1" applyBorder="1" applyAlignment="1">
      <alignment horizontal="center"/>
    </xf>
    <xf numFmtId="0" fontId="13" fillId="0" borderId="0" xfId="0" applyFont="1" applyProtection="1">
      <protection locked="0"/>
    </xf>
    <xf numFmtId="17" fontId="10" fillId="4" borderId="0" xfId="0" applyNumberFormat="1" applyFont="1" applyFill="1" applyBorder="1" applyAlignment="1" applyProtection="1">
      <alignment horizontal="center"/>
      <protection locked="0"/>
    </xf>
    <xf numFmtId="0" fontId="0" fillId="4" borderId="0" xfId="0" applyFill="1" applyProtection="1">
      <protection locked="0"/>
    </xf>
    <xf numFmtId="0" fontId="9" fillId="4" borderId="0" xfId="0" applyFont="1" applyFill="1" applyBorder="1" applyAlignment="1" applyProtection="1">
      <alignment horizontal="center"/>
      <protection locked="0"/>
    </xf>
    <xf numFmtId="0" fontId="27" fillId="0" borderId="0" xfId="0" applyFont="1" applyProtection="1"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0" xfId="0" applyAlignment="1" applyProtection="1">
      <protection locked="0"/>
    </xf>
    <xf numFmtId="0" fontId="24" fillId="0" borderId="0" xfId="0" applyFont="1" applyAlignment="1" applyProtection="1">
      <alignment horizontal="center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left"/>
      <protection locked="0"/>
    </xf>
    <xf numFmtId="0" fontId="7" fillId="0" borderId="0" xfId="0" applyFont="1" applyBorder="1" applyProtection="1">
      <protection locked="0"/>
    </xf>
    <xf numFmtId="0" fontId="23" fillId="0" borderId="0" xfId="0" applyFont="1" applyProtection="1">
      <protection locked="0"/>
    </xf>
    <xf numFmtId="0" fontId="5" fillId="0" borderId="1" xfId="0" applyFont="1" applyFill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1" fillId="0" borderId="3" xfId="0" applyFont="1" applyFill="1" applyBorder="1" applyProtection="1">
      <protection locked="0"/>
    </xf>
    <xf numFmtId="0" fontId="0" fillId="0" borderId="4" xfId="0" applyBorder="1" applyProtection="1">
      <protection locked="0"/>
    </xf>
    <xf numFmtId="165" fontId="7" fillId="0" borderId="4" xfId="0" applyNumberFormat="1" applyFont="1" applyBorder="1" applyAlignment="1" applyProtection="1">
      <protection locked="0"/>
    </xf>
    <xf numFmtId="165" fontId="0" fillId="0" borderId="4" xfId="0" applyNumberFormat="1" applyBorder="1" applyAlignment="1" applyProtection="1">
      <protection locked="0"/>
    </xf>
    <xf numFmtId="0" fontId="0" fillId="0" borderId="10" xfId="0" applyBorder="1" applyProtection="1">
      <protection locked="0"/>
    </xf>
    <xf numFmtId="0" fontId="21" fillId="7" borderId="18" xfId="0" applyFont="1" applyFill="1" applyBorder="1" applyAlignment="1" applyProtection="1">
      <alignment horizontal="center" vertical="center" wrapText="1"/>
    </xf>
    <xf numFmtId="0" fontId="21" fillId="7" borderId="19" xfId="0" applyFont="1" applyFill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22" fillId="0" borderId="0" xfId="0" applyFont="1" applyAlignment="1" applyProtection="1">
      <alignment horizontal="justify" vertical="center"/>
    </xf>
    <xf numFmtId="0" fontId="0" fillId="0" borderId="0" xfId="0" applyProtection="1"/>
    <xf numFmtId="0" fontId="30" fillId="10" borderId="27" xfId="0" applyFont="1" applyFill="1" applyBorder="1" applyAlignment="1">
      <alignment horizontal="center" vertical="center" wrapText="1"/>
    </xf>
    <xf numFmtId="166" fontId="25" fillId="8" borderId="27" xfId="0" applyNumberFormat="1" applyFont="1" applyFill="1" applyBorder="1" applyAlignment="1">
      <alignment horizontal="left" vertical="center" indent="1"/>
    </xf>
    <xf numFmtId="167" fontId="30" fillId="0" borderId="27" xfId="0" quotePrefix="1" applyNumberFormat="1" applyFont="1" applyBorder="1" applyAlignment="1">
      <alignment horizontal="center" vertical="center"/>
    </xf>
    <xf numFmtId="4" fontId="24" fillId="0" borderId="27" xfId="0" applyNumberFormat="1" applyFont="1" applyBorder="1" applyAlignment="1">
      <alignment horizontal="center" vertical="center"/>
    </xf>
    <xf numFmtId="167" fontId="24" fillId="0" borderId="27" xfId="0" applyNumberFormat="1" applyFont="1" applyBorder="1" applyAlignment="1">
      <alignment horizontal="center" vertical="center"/>
    </xf>
    <xf numFmtId="167" fontId="31" fillId="0" borderId="27" xfId="0" applyNumberFormat="1" applyFont="1" applyBorder="1" applyAlignment="1">
      <alignment horizontal="center" vertical="center"/>
    </xf>
    <xf numFmtId="167" fontId="24" fillId="0" borderId="27" xfId="0" quotePrefix="1" applyNumberFormat="1" applyFont="1" applyBorder="1" applyAlignment="1">
      <alignment horizontal="center" vertical="center"/>
    </xf>
    <xf numFmtId="166" fontId="25" fillId="8" borderId="23" xfId="0" applyNumberFormat="1" applyFont="1" applyFill="1" applyBorder="1" applyAlignment="1">
      <alignment horizontal="left" vertical="center" indent="1"/>
    </xf>
    <xf numFmtId="167" fontId="30" fillId="0" borderId="23" xfId="0" quotePrefix="1" applyNumberFormat="1" applyFont="1" applyBorder="1" applyAlignment="1">
      <alignment horizontal="center" vertical="center"/>
    </xf>
    <xf numFmtId="4" fontId="24" fillId="0" borderId="23" xfId="0" applyNumberFormat="1" applyFont="1" applyBorder="1" applyAlignment="1">
      <alignment horizontal="center" vertical="center"/>
    </xf>
    <xf numFmtId="167" fontId="24" fillId="0" borderId="23" xfId="0" applyNumberFormat="1" applyFont="1" applyBorder="1" applyAlignment="1">
      <alignment horizontal="center" vertical="center"/>
    </xf>
    <xf numFmtId="167" fontId="31" fillId="0" borderId="23" xfId="0" applyNumberFormat="1" applyFont="1" applyBorder="1" applyAlignment="1">
      <alignment horizontal="center" vertical="center"/>
    </xf>
    <xf numFmtId="167" fontId="24" fillId="0" borderId="23" xfId="0" quotePrefix="1" applyNumberFormat="1" applyFont="1" applyBorder="1" applyAlignment="1">
      <alignment horizontal="center" vertical="center"/>
    </xf>
    <xf numFmtId="166" fontId="25" fillId="8" borderId="28" xfId="0" applyNumberFormat="1" applyFont="1" applyFill="1" applyBorder="1" applyAlignment="1">
      <alignment horizontal="left" vertical="center" indent="1"/>
    </xf>
    <xf numFmtId="167" fontId="30" fillId="0" borderId="28" xfId="0" quotePrefix="1" applyNumberFormat="1" applyFont="1" applyBorder="1" applyAlignment="1">
      <alignment horizontal="center" vertical="center"/>
    </xf>
    <xf numFmtId="4" fontId="24" fillId="0" borderId="28" xfId="0" applyNumberFormat="1" applyFont="1" applyBorder="1" applyAlignment="1">
      <alignment horizontal="center" vertical="center"/>
    </xf>
    <xf numFmtId="167" fontId="24" fillId="0" borderId="28" xfId="0" applyNumberFormat="1" applyFont="1" applyBorder="1" applyAlignment="1">
      <alignment horizontal="center" vertical="center"/>
    </xf>
    <xf numFmtId="167" fontId="31" fillId="0" borderId="28" xfId="0" applyNumberFormat="1" applyFont="1" applyBorder="1" applyAlignment="1">
      <alignment horizontal="center" vertical="center"/>
    </xf>
    <xf numFmtId="167" fontId="24" fillId="0" borderId="28" xfId="0" quotePrefix="1" applyNumberFormat="1" applyFont="1" applyBorder="1" applyAlignment="1">
      <alignment horizontal="center" vertical="center"/>
    </xf>
    <xf numFmtId="166" fontId="25" fillId="8" borderId="26" xfId="0" applyNumberFormat="1" applyFont="1" applyFill="1" applyBorder="1" applyAlignment="1">
      <alignment horizontal="left" vertical="center" indent="1"/>
    </xf>
    <xf numFmtId="167" fontId="30" fillId="0" borderId="26" xfId="0" quotePrefix="1" applyNumberFormat="1" applyFont="1" applyBorder="1" applyAlignment="1">
      <alignment horizontal="center" vertical="center"/>
    </xf>
    <xf numFmtId="4" fontId="24" fillId="0" borderId="26" xfId="0" applyNumberFormat="1" applyFont="1" applyBorder="1" applyAlignment="1">
      <alignment horizontal="center" vertical="center"/>
    </xf>
    <xf numFmtId="167" fontId="24" fillId="0" borderId="26" xfId="0" applyNumberFormat="1" applyFont="1" applyBorder="1" applyAlignment="1">
      <alignment horizontal="center" vertical="center"/>
    </xf>
    <xf numFmtId="167" fontId="31" fillId="0" borderId="26" xfId="0" applyNumberFormat="1" applyFont="1" applyBorder="1" applyAlignment="1">
      <alignment horizontal="center" vertical="center"/>
    </xf>
    <xf numFmtId="167" fontId="24" fillId="0" borderId="26" xfId="0" quotePrefix="1" applyNumberFormat="1" applyFont="1" applyBorder="1" applyAlignment="1">
      <alignment horizontal="center" vertical="center"/>
    </xf>
    <xf numFmtId="167" fontId="30" fillId="0" borderId="23" xfId="2" quotePrefix="1" applyNumberFormat="1" applyFont="1" applyBorder="1" applyAlignment="1">
      <alignment horizontal="center" vertical="center"/>
    </xf>
    <xf numFmtId="167" fontId="24" fillId="0" borderId="23" xfId="2" quotePrefix="1" applyNumberFormat="1" applyFont="1" applyBorder="1" applyAlignment="1">
      <alignment horizontal="center" vertical="center"/>
    </xf>
    <xf numFmtId="167" fontId="30" fillId="0" borderId="28" xfId="2" quotePrefix="1" applyNumberFormat="1" applyFont="1" applyBorder="1" applyAlignment="1">
      <alignment horizontal="center" vertical="center"/>
    </xf>
    <xf numFmtId="167" fontId="24" fillId="0" borderId="28" xfId="2" quotePrefix="1" applyNumberFormat="1" applyFont="1" applyBorder="1" applyAlignment="1">
      <alignment horizontal="center" vertical="center"/>
    </xf>
    <xf numFmtId="167" fontId="30" fillId="0" borderId="26" xfId="2" quotePrefix="1" applyNumberFormat="1" applyFont="1" applyBorder="1" applyAlignment="1">
      <alignment horizontal="center" vertical="center"/>
    </xf>
    <xf numFmtId="167" fontId="24" fillId="0" borderId="26" xfId="2" quotePrefix="1" applyNumberFormat="1" applyFont="1" applyBorder="1" applyAlignment="1">
      <alignment horizontal="center" vertical="center"/>
    </xf>
    <xf numFmtId="167" fontId="25" fillId="0" borderId="28" xfId="0" applyNumberFormat="1" applyFont="1" applyBorder="1" applyAlignment="1">
      <alignment horizontal="center" vertical="center"/>
    </xf>
    <xf numFmtId="167" fontId="25" fillId="0" borderId="23" xfId="0" applyNumberFormat="1" applyFont="1" applyBorder="1" applyAlignment="1">
      <alignment horizontal="center" vertical="center"/>
    </xf>
    <xf numFmtId="167" fontId="25" fillId="0" borderId="26" xfId="0" applyNumberFormat="1" applyFont="1" applyBorder="1" applyAlignment="1">
      <alignment horizontal="center" vertical="center"/>
    </xf>
    <xf numFmtId="166" fontId="25" fillId="8" borderId="30" xfId="0" applyNumberFormat="1" applyFont="1" applyFill="1" applyBorder="1" applyAlignment="1">
      <alignment horizontal="left" vertical="center" indent="1"/>
    </xf>
    <xf numFmtId="167" fontId="25" fillId="0" borderId="30" xfId="0" applyNumberFormat="1" applyFont="1" applyBorder="1" applyAlignment="1">
      <alignment horizontal="center" vertical="center"/>
    </xf>
    <xf numFmtId="4" fontId="24" fillId="0" borderId="30" xfId="0" applyNumberFormat="1" applyFont="1" applyBorder="1" applyAlignment="1">
      <alignment horizontal="center" vertical="center"/>
    </xf>
    <xf numFmtId="167" fontId="24" fillId="0" borderId="30" xfId="0" applyNumberFormat="1" applyFont="1" applyBorder="1" applyAlignment="1">
      <alignment horizontal="center" vertical="center"/>
    </xf>
    <xf numFmtId="167" fontId="24" fillId="0" borderId="31" xfId="0" applyNumberFormat="1" applyFont="1" applyBorder="1" applyAlignment="1">
      <alignment horizontal="center" vertical="center"/>
    </xf>
    <xf numFmtId="167" fontId="31" fillId="0" borderId="32" xfId="0" applyNumberFormat="1" applyFont="1" applyBorder="1" applyAlignment="1">
      <alignment horizontal="center" vertical="center"/>
    </xf>
    <xf numFmtId="167" fontId="31" fillId="0" borderId="30" xfId="0" applyNumberFormat="1" applyFont="1" applyBorder="1" applyAlignment="1">
      <alignment horizontal="center" vertical="center"/>
    </xf>
    <xf numFmtId="167" fontId="24" fillId="0" borderId="34" xfId="0" applyNumberFormat="1" applyFont="1" applyBorder="1" applyAlignment="1">
      <alignment horizontal="center" vertical="center"/>
    </xf>
    <xf numFmtId="167" fontId="31" fillId="0" borderId="35" xfId="0" applyNumberFormat="1" applyFont="1" applyBorder="1" applyAlignment="1">
      <alignment horizontal="center" vertical="center"/>
    </xf>
    <xf numFmtId="166" fontId="25" fillId="8" borderId="37" xfId="0" applyNumberFormat="1" applyFont="1" applyFill="1" applyBorder="1" applyAlignment="1">
      <alignment horizontal="left" vertical="center" indent="1"/>
    </xf>
    <xf numFmtId="167" fontId="25" fillId="0" borderId="37" xfId="0" applyNumberFormat="1" applyFont="1" applyBorder="1" applyAlignment="1">
      <alignment horizontal="center" vertical="center"/>
    </xf>
    <xf numFmtId="4" fontId="24" fillId="0" borderId="37" xfId="0" applyNumberFormat="1" applyFont="1" applyBorder="1" applyAlignment="1">
      <alignment horizontal="center" vertical="center"/>
    </xf>
    <xf numFmtId="167" fontId="24" fillId="0" borderId="37" xfId="0" applyNumberFormat="1" applyFont="1" applyBorder="1" applyAlignment="1">
      <alignment horizontal="center" vertical="center"/>
    </xf>
    <xf numFmtId="167" fontId="24" fillId="0" borderId="38" xfId="0" applyNumberFormat="1" applyFont="1" applyBorder="1" applyAlignment="1">
      <alignment horizontal="center" vertical="center"/>
    </xf>
    <xf numFmtId="167" fontId="31" fillId="0" borderId="39" xfId="0" applyNumberFormat="1" applyFont="1" applyBorder="1" applyAlignment="1">
      <alignment horizontal="center" vertical="center"/>
    </xf>
    <xf numFmtId="167" fontId="31" fillId="0" borderId="37" xfId="0" applyNumberFormat="1" applyFont="1" applyBorder="1" applyAlignment="1">
      <alignment horizontal="center" vertical="center"/>
    </xf>
    <xf numFmtId="166" fontId="25" fillId="8" borderId="40" xfId="0" applyNumberFormat="1" applyFont="1" applyFill="1" applyBorder="1" applyAlignment="1">
      <alignment horizontal="left" vertical="center" indent="1"/>
    </xf>
    <xf numFmtId="166" fontId="25" fillId="8" borderId="41" xfId="0" applyNumberFormat="1" applyFont="1" applyFill="1" applyBorder="1" applyAlignment="1">
      <alignment horizontal="left" vertical="center" indent="1"/>
    </xf>
    <xf numFmtId="166" fontId="25" fillId="8" borderId="42" xfId="0" applyNumberFormat="1" applyFont="1" applyFill="1" applyBorder="1" applyAlignment="1">
      <alignment horizontal="left" vertical="center" indent="1"/>
    </xf>
    <xf numFmtId="166" fontId="25" fillId="8" borderId="0" xfId="0" applyNumberFormat="1" applyFont="1" applyFill="1" applyAlignment="1">
      <alignment horizontal="left" vertical="center" indent="1"/>
    </xf>
    <xf numFmtId="166" fontId="25" fillId="8" borderId="20" xfId="0" applyNumberFormat="1" applyFont="1" applyFill="1" applyBorder="1" applyAlignment="1">
      <alignment horizontal="left" vertical="center" indent="1"/>
    </xf>
    <xf numFmtId="166" fontId="25" fillId="8" borderId="21" xfId="0" applyNumberFormat="1" applyFont="1" applyFill="1" applyBorder="1" applyAlignment="1">
      <alignment horizontal="left" vertical="center" indent="1"/>
    </xf>
    <xf numFmtId="166" fontId="25" fillId="8" borderId="12" xfId="0" applyNumberFormat="1" applyFont="1" applyFill="1" applyBorder="1" applyAlignment="1">
      <alignment horizontal="left" vertical="center" indent="1"/>
    </xf>
    <xf numFmtId="166" fontId="25" fillId="8" borderId="43" xfId="0" applyNumberFormat="1" applyFont="1" applyFill="1" applyBorder="1" applyAlignment="1">
      <alignment horizontal="left" vertical="center" indent="1"/>
    </xf>
    <xf numFmtId="166" fontId="25" fillId="8" borderId="29" xfId="0" applyNumberFormat="1" applyFont="1" applyFill="1" applyBorder="1" applyAlignment="1">
      <alignment horizontal="left" vertical="center" indent="1"/>
    </xf>
    <xf numFmtId="166" fontId="25" fillId="8" borderId="33" xfId="0" applyNumberFormat="1" applyFont="1" applyFill="1" applyBorder="1" applyAlignment="1">
      <alignment horizontal="left" vertical="center" indent="1"/>
    </xf>
    <xf numFmtId="166" fontId="25" fillId="8" borderId="36" xfId="0" applyNumberFormat="1" applyFont="1" applyFill="1" applyBorder="1" applyAlignment="1">
      <alignment horizontal="left" vertical="center" indent="1"/>
    </xf>
    <xf numFmtId="166" fontId="25" fillId="8" borderId="1" xfId="0" applyNumberFormat="1" applyFont="1" applyFill="1" applyBorder="1" applyAlignment="1">
      <alignment horizontal="left" vertical="center" indent="1"/>
    </xf>
    <xf numFmtId="167" fontId="25" fillId="0" borderId="29" xfId="0" applyNumberFormat="1" applyFont="1" applyBorder="1" applyAlignment="1">
      <alignment horizontal="center" vertical="center"/>
    </xf>
    <xf numFmtId="167" fontId="25" fillId="0" borderId="33" xfId="0" applyNumberFormat="1" applyFont="1" applyBorder="1" applyAlignment="1">
      <alignment horizontal="center" vertical="center"/>
    </xf>
    <xf numFmtId="166" fontId="25" fillId="8" borderId="3" xfId="0" applyNumberFormat="1" applyFont="1" applyFill="1" applyBorder="1" applyAlignment="1">
      <alignment horizontal="left" vertical="center" indent="1"/>
    </xf>
    <xf numFmtId="167" fontId="25" fillId="0" borderId="36" xfId="0" applyNumberFormat="1" applyFont="1" applyBorder="1" applyAlignment="1">
      <alignment horizontal="center" vertical="center"/>
    </xf>
    <xf numFmtId="0" fontId="30" fillId="10" borderId="24" xfId="0" applyFont="1" applyFill="1" applyBorder="1" applyAlignment="1">
      <alignment vertical="center" wrapText="1"/>
    </xf>
    <xf numFmtId="0" fontId="30" fillId="10" borderId="25" xfId="0" applyFont="1" applyFill="1" applyBorder="1" applyAlignment="1">
      <alignment vertical="center" wrapText="1"/>
    </xf>
    <xf numFmtId="14" fontId="0" fillId="0" borderId="0" xfId="0" applyNumberFormat="1" applyProtection="1">
      <protection locked="0"/>
    </xf>
    <xf numFmtId="167" fontId="0" fillId="0" borderId="0" xfId="0" applyNumberFormat="1"/>
    <xf numFmtId="167" fontId="0" fillId="0" borderId="0" xfId="0" applyNumberFormat="1" applyAlignment="1">
      <alignment horizontal="center"/>
    </xf>
    <xf numFmtId="14" fontId="1" fillId="0" borderId="0" xfId="0" applyNumberFormat="1" applyFont="1" applyProtection="1"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168" fontId="23" fillId="11" borderId="5" xfId="0" applyNumberFormat="1" applyFont="1" applyFill="1" applyBorder="1" applyAlignment="1" applyProtection="1">
      <alignment horizontal="right" vertical="center"/>
    </xf>
    <xf numFmtId="0" fontId="33" fillId="0" borderId="0" xfId="0" applyFont="1" applyAlignment="1">
      <alignment vertical="center"/>
    </xf>
    <xf numFmtId="0" fontId="1" fillId="0" borderId="0" xfId="0" applyFont="1" applyAlignment="1" applyProtection="1">
      <alignment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5" fillId="0" borderId="2" xfId="0" applyFont="1" applyBorder="1" applyProtection="1">
      <protection locked="0"/>
    </xf>
    <xf numFmtId="167" fontId="34" fillId="0" borderId="36" xfId="0" applyNumberFormat="1" applyFont="1" applyBorder="1" applyAlignment="1">
      <alignment horizontal="center" vertical="center"/>
    </xf>
    <xf numFmtId="4" fontId="35" fillId="0" borderId="37" xfId="0" applyNumberFormat="1" applyFont="1" applyBorder="1" applyAlignment="1">
      <alignment horizontal="center" vertical="center"/>
    </xf>
    <xf numFmtId="167" fontId="35" fillId="0" borderId="37" xfId="0" applyNumberFormat="1" applyFont="1" applyBorder="1" applyAlignment="1">
      <alignment horizontal="center" vertical="center"/>
    </xf>
    <xf numFmtId="167" fontId="36" fillId="0" borderId="37" xfId="0" applyNumberFormat="1" applyFont="1" applyBorder="1" applyAlignment="1">
      <alignment horizontal="center" vertical="center"/>
    </xf>
    <xf numFmtId="17" fontId="0" fillId="0" borderId="0" xfId="0" applyNumberFormat="1"/>
    <xf numFmtId="0" fontId="28" fillId="9" borderId="22" xfId="0" applyFont="1" applyFill="1" applyBorder="1" applyAlignment="1" applyProtection="1">
      <alignment horizontal="center" vertical="center" wrapText="1"/>
      <protection locked="0"/>
    </xf>
    <xf numFmtId="0" fontId="28" fillId="9" borderId="0" xfId="0" applyFont="1" applyFill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left" wrapText="1"/>
      <protection locked="0"/>
    </xf>
    <xf numFmtId="0" fontId="18" fillId="0" borderId="5" xfId="0" applyFont="1" applyBorder="1" applyAlignment="1" applyProtection="1">
      <alignment horizontal="left" vertical="center" wrapText="1"/>
      <protection locked="0"/>
    </xf>
    <xf numFmtId="14" fontId="17" fillId="0" borderId="6" xfId="0" applyNumberFormat="1" applyFont="1" applyBorder="1" applyAlignment="1" applyProtection="1">
      <alignment horizontal="center" vertical="center" wrapText="1"/>
      <protection locked="0"/>
    </xf>
    <xf numFmtId="14" fontId="17" fillId="0" borderId="7" xfId="0" applyNumberFormat="1" applyFont="1" applyBorder="1" applyAlignment="1" applyProtection="1">
      <alignment horizontal="center" vertical="center"/>
      <protection locked="0"/>
    </xf>
    <xf numFmtId="0" fontId="21" fillId="7" borderId="16" xfId="0" applyFont="1" applyFill="1" applyBorder="1" applyAlignment="1" applyProtection="1">
      <alignment horizontal="center" vertical="center" wrapText="1"/>
    </xf>
    <xf numFmtId="0" fontId="21" fillId="7" borderId="17" xfId="0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165" fontId="7" fillId="0" borderId="4" xfId="0" applyNumberFormat="1" applyFont="1" applyBorder="1" applyAlignment="1" applyProtection="1"/>
    <xf numFmtId="165" fontId="0" fillId="0" borderId="4" xfId="0" applyNumberFormat="1" applyBorder="1" applyAlignment="1" applyProtection="1"/>
    <xf numFmtId="0" fontId="16" fillId="6" borderId="5" xfId="0" applyFont="1" applyFill="1" applyBorder="1" applyAlignment="1" applyProtection="1">
      <alignment horizontal="left"/>
      <protection locked="0"/>
    </xf>
    <xf numFmtId="0" fontId="10" fillId="0" borderId="6" xfId="0" applyFont="1" applyBorder="1" applyAlignment="1" applyProtection="1">
      <alignment horizontal="center"/>
      <protection locked="0"/>
    </xf>
    <xf numFmtId="0" fontId="10" fillId="0" borderId="8" xfId="0" applyFont="1" applyBorder="1" applyAlignment="1" applyProtection="1">
      <alignment horizontal="center"/>
      <protection locked="0"/>
    </xf>
    <xf numFmtId="0" fontId="10" fillId="0" borderId="7" xfId="0" applyFont="1" applyBorder="1" applyAlignment="1" applyProtection="1">
      <alignment horizontal="center"/>
      <protection locked="0"/>
    </xf>
    <xf numFmtId="0" fontId="15" fillId="6" borderId="6" xfId="0" applyFont="1" applyFill="1" applyBorder="1" applyAlignment="1" applyProtection="1">
      <alignment horizontal="left"/>
      <protection locked="0"/>
    </xf>
    <xf numFmtId="0" fontId="15" fillId="6" borderId="8" xfId="0" applyFont="1" applyFill="1" applyBorder="1" applyAlignment="1" applyProtection="1">
      <alignment horizontal="left"/>
      <protection locked="0"/>
    </xf>
    <xf numFmtId="0" fontId="15" fillId="6" borderId="7" xfId="0" applyFont="1" applyFill="1" applyBorder="1" applyAlignment="1" applyProtection="1">
      <alignment horizontal="left"/>
      <protection locked="0"/>
    </xf>
    <xf numFmtId="169" fontId="1" fillId="0" borderId="5" xfId="0" applyNumberFormat="1" applyFont="1" applyBorder="1" applyAlignment="1" applyProtection="1"/>
    <xf numFmtId="169" fontId="0" fillId="0" borderId="5" xfId="0" applyNumberFormat="1" applyBorder="1" applyProtection="1"/>
    <xf numFmtId="165" fontId="7" fillId="0" borderId="4" xfId="0" applyNumberFormat="1" applyFont="1" applyBorder="1" applyAlignment="1" applyProtection="1">
      <alignment horizontal="center"/>
    </xf>
    <xf numFmtId="165" fontId="0" fillId="0" borderId="10" xfId="0" applyNumberFormat="1" applyBorder="1" applyAlignment="1" applyProtection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169" fontId="1" fillId="0" borderId="5" xfId="0" applyNumberFormat="1" applyFont="1" applyBorder="1" applyAlignment="1" applyProtection="1">
      <alignment horizontal="center"/>
    </xf>
    <xf numFmtId="169" fontId="0" fillId="0" borderId="5" xfId="0" applyNumberForma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  <protection locked="0"/>
    </xf>
    <xf numFmtId="0" fontId="30" fillId="10" borderId="23" xfId="0" applyFont="1" applyFill="1" applyBorder="1" applyAlignment="1">
      <alignment horizontal="left" vertical="center" wrapText="1" indent="1"/>
    </xf>
    <xf numFmtId="0" fontId="24" fillId="0" borderId="26" xfId="0" applyFont="1" applyBorder="1" applyAlignment="1">
      <alignment horizontal="left" vertical="center" wrapText="1" indent="1"/>
    </xf>
    <xf numFmtId="0" fontId="30" fillId="10" borderId="23" xfId="0" applyFont="1" applyFill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30" fillId="10" borderId="26" xfId="0" applyFont="1" applyFill="1" applyBorder="1" applyAlignment="1">
      <alignment horizontal="center" vertical="center" wrapText="1"/>
    </xf>
    <xf numFmtId="0" fontId="11" fillId="0" borderId="6" xfId="0" applyFont="1" applyBorder="1" applyAlignment="1" applyProtection="1">
      <alignment horizontal="left" vertical="top"/>
      <protection locked="0"/>
    </xf>
    <xf numFmtId="0" fontId="11" fillId="0" borderId="8" xfId="0" applyFont="1" applyBorder="1" applyAlignment="1" applyProtection="1">
      <alignment horizontal="left" vertical="top"/>
      <protection locked="0"/>
    </xf>
    <xf numFmtId="0" fontId="11" fillId="0" borderId="7" xfId="0" applyFont="1" applyBorder="1" applyAlignment="1" applyProtection="1">
      <alignment horizontal="left" vertical="top"/>
      <protection locked="0"/>
    </xf>
    <xf numFmtId="0" fontId="1" fillId="5" borderId="5" xfId="0" applyFont="1" applyFill="1" applyBorder="1" applyAlignment="1">
      <alignment horizontal="center"/>
    </xf>
    <xf numFmtId="0" fontId="18" fillId="0" borderId="5" xfId="0" applyFont="1" applyBorder="1" applyAlignment="1">
      <alignment horizontal="center" wrapText="1"/>
    </xf>
    <xf numFmtId="0" fontId="8" fillId="0" borderId="0" xfId="1" applyAlignment="1" applyProtection="1"/>
  </cellXfs>
  <cellStyles count="3">
    <cellStyle name="Hipervínculo" xfId="1" builtinId="8"/>
    <cellStyle name="Normal" xfId="0" builtinId="0"/>
    <cellStyle name="Normal_Sheet1" xfId="2"/>
  </cellStyles>
  <dxfs count="0"/>
  <tableStyles count="0" defaultTableStyle="TableStyleMedium9" defaultPivotStyle="PivotStyleLight16"/>
  <colors>
    <mruColors>
      <color rgb="FF0000FF"/>
      <color rgb="FF99CCFF"/>
      <color rgb="FFCCECFF"/>
      <color rgb="FFFFFFCC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ec.europa.eu/energy/observatory/reports/latest_prices_raw_data.xlsx" TargetMode="External"/><Relationship Id="rId1" Type="http://schemas.openxmlformats.org/officeDocument/2006/relationships/hyperlink" Target="https://www.mitma.gob.es/transporte-terrestre/servicios-al-transportista/indice-de-variacion-semanal-de-los-precios-medios-del-gasoleo-en-espan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49"/>
  <sheetViews>
    <sheetView showGridLines="0" tabSelected="1" topLeftCell="A7" zoomScaleNormal="100" workbookViewId="0">
      <pane xSplit="18" topLeftCell="S1" activePane="topRight" state="frozen"/>
      <selection pane="topRight" activeCell="M17" sqref="M17"/>
    </sheetView>
  </sheetViews>
  <sheetFormatPr baseColWidth="10" defaultRowHeight="12.75"/>
  <cols>
    <col min="1" max="1" width="43.5703125" style="1" customWidth="1"/>
    <col min="2" max="2" width="13.5703125" style="1" customWidth="1"/>
    <col min="3" max="3" width="10.5703125" style="1" customWidth="1"/>
    <col min="4" max="4" width="17.7109375" style="1" customWidth="1"/>
    <col min="5" max="5" width="17.140625" style="1" customWidth="1"/>
    <col min="6" max="6" width="0.42578125" style="1" customWidth="1"/>
    <col min="7" max="7" width="4.42578125" style="1" customWidth="1"/>
    <col min="8" max="8" width="7" style="1" hidden="1" customWidth="1"/>
    <col min="9" max="9" width="20.140625" style="1" customWidth="1"/>
    <col min="10" max="10" width="7.5703125" style="1" customWidth="1"/>
    <col min="11" max="11" width="8.7109375" style="1" customWidth="1"/>
    <col min="12" max="12" width="7.5703125" style="1" customWidth="1"/>
    <col min="13" max="13" width="7.85546875" style="1" customWidth="1"/>
    <col min="14" max="14" width="8.85546875" style="1" customWidth="1"/>
    <col min="15" max="15" width="28.28515625" style="1" customWidth="1"/>
    <col min="16" max="16" width="19.42578125" style="1" customWidth="1"/>
    <col min="17" max="17" width="20.7109375" style="1" customWidth="1"/>
    <col min="18" max="18" width="6.85546875" style="1" customWidth="1"/>
    <col min="19" max="19" width="14.5703125" style="1" customWidth="1"/>
    <col min="20" max="20" width="30.28515625" style="1" customWidth="1"/>
    <col min="21" max="21" width="35.5703125" style="1" customWidth="1"/>
    <col min="22" max="22" width="6" style="1" customWidth="1"/>
    <col min="23" max="23" width="7.140625" style="1" customWidth="1"/>
    <col min="24" max="24" width="6.28515625" style="1" customWidth="1"/>
    <col min="25" max="25" width="6.85546875" style="1" customWidth="1"/>
    <col min="26" max="27" width="6.7109375" style="1" customWidth="1"/>
    <col min="28" max="28" width="6.140625" style="1" customWidth="1"/>
    <col min="29" max="29" width="6.5703125" style="1" customWidth="1"/>
    <col min="30" max="30" width="7" style="1" customWidth="1"/>
    <col min="31" max="31" width="7.42578125" style="1" customWidth="1"/>
    <col min="32" max="32" width="7" style="1" customWidth="1"/>
    <col min="33" max="33" width="6.5703125" style="1" customWidth="1"/>
    <col min="34" max="34" width="7.42578125" style="1" customWidth="1"/>
    <col min="35" max="35" width="6.7109375" style="1" customWidth="1"/>
    <col min="36" max="36" width="6.42578125" style="1" customWidth="1"/>
    <col min="37" max="37" width="7" style="1" customWidth="1"/>
    <col min="38" max="38" width="7.28515625" style="1" customWidth="1"/>
    <col min="39" max="39" width="8.42578125" style="1" customWidth="1"/>
    <col min="40" max="40" width="8.140625" style="1" customWidth="1"/>
    <col min="41" max="41" width="6.140625" style="1" customWidth="1"/>
    <col min="42" max="42" width="6.7109375" style="1" customWidth="1"/>
    <col min="43" max="43" width="7.28515625" style="1" customWidth="1"/>
    <col min="44" max="44" width="6.140625" style="1" customWidth="1"/>
    <col min="45" max="45" width="6" style="1" customWidth="1"/>
    <col min="46" max="46" width="6.42578125" style="1" customWidth="1"/>
    <col min="47" max="47" width="6.28515625" style="1" customWidth="1"/>
    <col min="48" max="48" width="6.85546875" style="1" customWidth="1"/>
    <col min="49" max="49" width="6.5703125" style="1" customWidth="1"/>
    <col min="50" max="50" width="6.85546875" style="1" customWidth="1"/>
    <col min="51" max="51" width="6.140625" style="1" customWidth="1"/>
    <col min="52" max="53" width="6.42578125" style="1" customWidth="1"/>
    <col min="54" max="54" width="6.85546875" style="1" customWidth="1"/>
    <col min="55" max="55" width="7.140625" style="1" customWidth="1"/>
    <col min="56" max="56" width="6.85546875" style="1" customWidth="1"/>
    <col min="57" max="57" width="7.140625" style="1" customWidth="1"/>
    <col min="58" max="58" width="6.42578125" style="1" customWidth="1"/>
    <col min="59" max="60" width="6.28515625" style="1" customWidth="1"/>
    <col min="61" max="61" width="6.85546875" style="1" customWidth="1"/>
    <col min="62" max="62" width="7" style="1" customWidth="1"/>
    <col min="63" max="63" width="6.85546875" style="1" customWidth="1"/>
    <col min="64" max="64" width="6.42578125" style="1" customWidth="1"/>
    <col min="65" max="65" width="6.85546875" style="1" customWidth="1"/>
    <col min="66" max="66" width="7.140625" style="1" customWidth="1"/>
    <col min="67" max="67" width="6.5703125" style="1" customWidth="1"/>
    <col min="68" max="68" width="6.28515625" style="1" customWidth="1"/>
    <col min="69" max="69" width="7.140625" style="1" customWidth="1"/>
    <col min="70" max="72" width="6.42578125" style="1" customWidth="1"/>
    <col min="73" max="73" width="6" style="1" customWidth="1"/>
    <col min="74" max="74" width="6.28515625" style="1" customWidth="1"/>
    <col min="75" max="75" width="7" style="1" customWidth="1"/>
    <col min="76" max="76" width="7.140625" style="1" customWidth="1"/>
    <col min="77" max="77" width="8" style="1" customWidth="1"/>
    <col min="78" max="78" width="7.85546875" style="1" customWidth="1"/>
    <col min="79" max="79" width="6" style="1" customWidth="1"/>
    <col min="80" max="82" width="6.42578125" style="1" customWidth="1"/>
    <col min="83" max="83" width="7.140625" style="1" customWidth="1"/>
    <col min="84" max="84" width="6.42578125" style="1" customWidth="1"/>
    <col min="85" max="85" width="6.5703125" style="1" customWidth="1"/>
    <col min="86" max="86" width="8.140625" style="1" customWidth="1"/>
    <col min="87" max="16384" width="11.42578125" style="1"/>
  </cols>
  <sheetData>
    <row r="1" spans="1:251" s="27" customFormat="1" ht="105" customHeight="1">
      <c r="A1" s="136" t="s">
        <v>36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</row>
    <row r="2" spans="1:251" ht="12.75" customHeight="1">
      <c r="A2" s="138" t="s">
        <v>54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</row>
    <row r="3" spans="1:251" ht="12.75" customHeight="1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S3" s="28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</row>
    <row r="4" spans="1:251" s="29" customFormat="1" ht="24" customHeight="1">
      <c r="A4" s="138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</row>
    <row r="5" spans="1:251" s="29" customFormat="1" ht="12.75" customHeight="1">
      <c r="A5" s="139" t="s">
        <v>55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</row>
    <row r="6" spans="1:251" ht="12.75" customHeight="1">
      <c r="A6" s="139"/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</row>
    <row r="7" spans="1:251" ht="12.75" customHeight="1">
      <c r="A7" s="139"/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</row>
    <row r="8" spans="1:251" ht="6" customHeight="1">
      <c r="A8" s="139"/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</row>
    <row r="9" spans="1:251" ht="12.75" customHeight="1">
      <c r="A9" s="139" t="s">
        <v>56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</row>
    <row r="10" spans="1:251" ht="18" customHeight="1">
      <c r="A10" s="139"/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</row>
    <row r="11" spans="1:251" ht="3" customHeight="1">
      <c r="A11" s="139"/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</row>
    <row r="12" spans="1:251" ht="3.75" customHeight="1">
      <c r="A12" s="139"/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</row>
    <row r="13" spans="1:251" ht="13.5" customHeight="1">
      <c r="A13" s="139"/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</row>
    <row r="14" spans="1:251" hidden="1">
      <c r="A14" s="31"/>
    </row>
    <row r="15" spans="1:251" hidden="1">
      <c r="A15" s="121"/>
      <c r="B15" s="124">
        <v>46127</v>
      </c>
      <c r="C15" s="124">
        <v>46102</v>
      </c>
    </row>
    <row r="16" spans="1:251" ht="21.75" hidden="1" customHeight="1"/>
    <row r="17" spans="1:21" ht="40.5" customHeight="1">
      <c r="A17" s="5"/>
      <c r="B17" s="32"/>
      <c r="C17" s="32"/>
      <c r="D17" s="32"/>
      <c r="E17" s="32"/>
      <c r="F17" s="32"/>
      <c r="G17" s="32"/>
      <c r="H17" s="32"/>
      <c r="I17" s="33"/>
      <c r="J17" s="33"/>
      <c r="K17" s="33"/>
      <c r="P17" s="34"/>
      <c r="Q17" s="35"/>
      <c r="R17" s="35"/>
    </row>
    <row r="18" spans="1:21" ht="19.5">
      <c r="A18" s="152" t="s">
        <v>19</v>
      </c>
      <c r="B18" s="153"/>
      <c r="C18" s="153"/>
      <c r="D18" s="153"/>
      <c r="E18" s="153"/>
      <c r="F18" s="153"/>
      <c r="G18" s="153"/>
      <c r="H18" s="153"/>
      <c r="I18" s="154"/>
      <c r="J18" s="2"/>
      <c r="K18" s="2"/>
      <c r="L18" s="2"/>
      <c r="M18" s="2"/>
      <c r="S18" s="36"/>
      <c r="T18" s="35"/>
      <c r="U18" s="35"/>
    </row>
    <row r="19" spans="1:21" ht="32.25" customHeight="1">
      <c r="A19" s="128"/>
      <c r="B19" s="128"/>
      <c r="C19" s="128"/>
      <c r="D19" s="129" t="s">
        <v>59</v>
      </c>
      <c r="E19" s="129" t="s">
        <v>60</v>
      </c>
      <c r="F19" s="128"/>
      <c r="G19" s="128"/>
      <c r="H19" s="128"/>
      <c r="I19" s="128"/>
      <c r="J19" s="128"/>
      <c r="K19" s="128"/>
      <c r="L19" s="128"/>
      <c r="M19" s="128"/>
      <c r="N19" s="128"/>
      <c r="O19" s="127"/>
    </row>
    <row r="20" spans="1:21" ht="48" customHeight="1">
      <c r="A20" s="125" t="s">
        <v>57</v>
      </c>
      <c r="B20" s="140">
        <v>46118</v>
      </c>
      <c r="C20" s="141"/>
      <c r="D20" s="126">
        <f>IF($B$21&gt;$B$15,VALUE(VLOOKUP(B20,Hoja2!$A$1:$H$1449,5,0)-VALUE(VLOOKUP(B20,Hoja2!$A$1:$H$1449,8,0))),IF(AND($B$21&lt;$B$15,$B$21&gt;$C$15),VLOOKUP(B20,Hoja2!$A$1:$H$1449,7,0),IF($B$21&lt;=$B$15,VLOOKUP(B20,Hoja2!$A$1:$H$1449,2,0),0)))</f>
        <v>1.64825</v>
      </c>
      <c r="E20" s="126">
        <f>IF($B$21&gt;$B$15,VLOOKUP(B20,Hoja2!$A$1:$H$1449,5,0),IF(AND($B$21&lt;$B$15,$B$21&gt;$C$15),VLOOKUP(B20,Hoja2!$A$1:$H$1449,7,0),IF($B$21&lt;=$B$15,VLOOKUP(B20,Hoja2!$A$1:$H$1449,2,0),0)))</f>
        <v>1.64825</v>
      </c>
      <c r="J20" s="165" t="s">
        <v>64</v>
      </c>
      <c r="K20" s="165"/>
      <c r="L20" s="165" t="s">
        <v>63</v>
      </c>
      <c r="M20" s="165"/>
    </row>
    <row r="21" spans="1:21" ht="50.25" customHeight="1">
      <c r="A21" s="125" t="s">
        <v>58</v>
      </c>
      <c r="B21" s="140">
        <v>46139</v>
      </c>
      <c r="C21" s="141"/>
      <c r="D21" s="126">
        <f>IF($B$21&gt;$B$15,VLOOKUP(B21,Hoja2!$A$1:$H$1449,5,0),IF(AND($B$21&lt;$B$15,$B$21&gt;$C$15),VLOOKUP(B21,Hoja2!$A$1:$H$1449,7,0), IF($B$21&lt;=$C$15,VLOOKUP(B21,Hoja2!$A$1:$H$1449,2,0),0)))</f>
        <v>1.5702499999999999</v>
      </c>
      <c r="E21" s="126">
        <f>IF($B$21&gt;$B$15,VLOOKUP(B21,Hoja2!$A$1:$H$1449,5,0),IF(AND($B$21&lt;$B$15,$B$21&gt;$C$15),VLOOKUP(B21,Hoja2!$A$1:$H$1449,7,0), IF($B$21&lt;=$C$15,VLOOKUP(B21,Hoja2!$A$1:$H$1449,2,0),0)))</f>
        <v>1.5702499999999999</v>
      </c>
      <c r="G21" s="149" t="s">
        <v>18</v>
      </c>
      <c r="H21" s="150"/>
      <c r="I21" s="151"/>
      <c r="J21" s="155">
        <f>((D21-D20)*100)/D20</f>
        <v>-4.732291824662525</v>
      </c>
      <c r="K21" s="156"/>
      <c r="L21" s="163">
        <f>((E21-E20)*100)/E20</f>
        <v>-4.732291824662525</v>
      </c>
      <c r="M21" s="164"/>
    </row>
    <row r="22" spans="1:21">
      <c r="A22" s="3"/>
      <c r="B22" s="4"/>
    </row>
    <row r="23" spans="1:21" ht="19.5">
      <c r="A23" s="148" t="s">
        <v>16</v>
      </c>
      <c r="B23" s="148"/>
      <c r="C23" s="148"/>
      <c r="D23" s="148"/>
      <c r="E23" s="148"/>
      <c r="F23" s="148"/>
      <c r="G23" s="148"/>
      <c r="H23" s="148"/>
      <c r="I23" s="23"/>
      <c r="J23" s="37" t="s">
        <v>17</v>
      </c>
      <c r="K23" s="4"/>
      <c r="L23" s="4"/>
      <c r="M23" s="4"/>
      <c r="N23" s="4"/>
      <c r="O23" s="38" t="s">
        <v>34</v>
      </c>
    </row>
    <row r="24" spans="1:21" ht="13.5" thickBo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21" ht="39" customHeight="1" thickBot="1">
      <c r="A25" s="39" t="s">
        <v>0</v>
      </c>
      <c r="B25" s="40"/>
      <c r="C25" s="40"/>
      <c r="D25" s="40"/>
      <c r="E25" s="40"/>
      <c r="F25" s="40"/>
      <c r="G25" s="40"/>
      <c r="H25" s="40"/>
      <c r="I25" s="40"/>
      <c r="J25" s="40"/>
      <c r="K25" s="130" t="s">
        <v>64</v>
      </c>
      <c r="L25" s="40"/>
      <c r="M25" s="41"/>
      <c r="N25" s="4"/>
      <c r="O25" s="142" t="s">
        <v>21</v>
      </c>
      <c r="P25" s="143"/>
    </row>
    <row r="26" spans="1:21" ht="33" customHeight="1" thickBot="1">
      <c r="A26" s="42" t="s">
        <v>1</v>
      </c>
      <c r="B26" s="43"/>
      <c r="C26" s="43"/>
      <c r="D26" s="43"/>
      <c r="E26" s="43"/>
      <c r="F26" s="43"/>
      <c r="G26" s="43"/>
      <c r="H26" s="44"/>
      <c r="I26" s="45"/>
      <c r="J26" s="146">
        <f>IF(B21&gt;B15,(J21*I23*(IF((D21-0.33)&lt;0.85,0.3,IF(AND((D21-0.33)&gt;0.85,(D21-0.33)&lt;1.4),0.4,IF((D21-0.33)&gt;1.4,0.5,0)))/100)),J21*I23*0.3/100)</f>
        <v>0</v>
      </c>
      <c r="K26" s="147"/>
      <c r="L26" s="43"/>
      <c r="M26" s="46"/>
      <c r="N26" s="4"/>
      <c r="O26" s="47" t="s">
        <v>22</v>
      </c>
      <c r="P26" s="48" t="s">
        <v>23</v>
      </c>
    </row>
    <row r="27" spans="1:21" ht="15.75" thickBo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9" t="s">
        <v>24</v>
      </c>
      <c r="P27" s="50">
        <v>0.3</v>
      </c>
    </row>
    <row r="28" spans="1:21" ht="15.75" customHeight="1" thickBot="1">
      <c r="A28" s="39" t="s">
        <v>2</v>
      </c>
      <c r="B28" s="40"/>
      <c r="C28" s="40"/>
      <c r="D28" s="40"/>
      <c r="E28" s="40"/>
      <c r="F28" s="40"/>
      <c r="G28" s="40"/>
      <c r="H28" s="40"/>
      <c r="I28" s="40"/>
      <c r="J28" s="40"/>
      <c r="K28" s="130" t="s">
        <v>64</v>
      </c>
      <c r="L28" s="161" t="s">
        <v>61</v>
      </c>
      <c r="M28" s="162"/>
      <c r="N28" s="4"/>
      <c r="O28" s="49" t="s">
        <v>25</v>
      </c>
      <c r="P28" s="50">
        <v>0.4</v>
      </c>
    </row>
    <row r="29" spans="1:21" ht="37.5" customHeight="1" thickBot="1">
      <c r="A29" s="42" t="s">
        <v>1</v>
      </c>
      <c r="B29" s="43"/>
      <c r="C29" s="43"/>
      <c r="D29" s="43"/>
      <c r="E29" s="43"/>
      <c r="F29" s="43"/>
      <c r="G29" s="43"/>
      <c r="H29" s="44"/>
      <c r="I29" s="45"/>
      <c r="J29" s="146">
        <f>IF(B21&gt;B15,(J21*I23*(IF((D21-0.33)&lt;0.85,0.2,IF(AND((D21-0.33)&gt;0.85,(D21-0.33)&lt;1.4),0.3,IF((D21-0.33)&gt;1.4,0.4,0)))/100)),J21*I23*0.2/100)</f>
        <v>0</v>
      </c>
      <c r="K29" s="147"/>
      <c r="L29" s="157">
        <f>IF(B21&gt;B15,(L21*I23*(IF((D21-0.33)&lt;0.85,0.2,IF(AND((D21-0.33)&gt;0.85,(D21-0.33)&lt;1.4),0.3,IF((D21-0.33)&gt;1.4,0.4,0)))/100)),L21*I23*0.2/100)</f>
        <v>0</v>
      </c>
      <c r="M29" s="158"/>
      <c r="N29" s="4"/>
      <c r="O29" s="49" t="s">
        <v>39</v>
      </c>
      <c r="P29" s="50">
        <v>0.5</v>
      </c>
    </row>
    <row r="30" spans="1:21" ht="15.75" thickBo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51"/>
      <c r="P30" s="52"/>
    </row>
    <row r="31" spans="1:21" ht="35.25" customHeight="1" thickBot="1">
      <c r="A31" s="39" t="s">
        <v>3</v>
      </c>
      <c r="B31" s="40"/>
      <c r="C31" s="40"/>
      <c r="D31" s="40"/>
      <c r="E31" s="40"/>
      <c r="F31" s="40"/>
      <c r="G31" s="40"/>
      <c r="H31" s="40"/>
      <c r="I31" s="40"/>
      <c r="J31" s="40"/>
      <c r="K31" s="130" t="s">
        <v>64</v>
      </c>
      <c r="L31" s="161" t="s">
        <v>62</v>
      </c>
      <c r="M31" s="162"/>
      <c r="N31" s="4"/>
      <c r="O31" s="142" t="s">
        <v>26</v>
      </c>
      <c r="P31" s="143"/>
    </row>
    <row r="32" spans="1:21" ht="25.5" customHeight="1" thickBot="1">
      <c r="A32" s="42" t="s">
        <v>1</v>
      </c>
      <c r="B32" s="43"/>
      <c r="C32" s="43"/>
      <c r="D32" s="43"/>
      <c r="E32" s="43"/>
      <c r="F32" s="43"/>
      <c r="G32" s="43"/>
      <c r="H32" s="44"/>
      <c r="I32" s="45"/>
      <c r="J32" s="146">
        <f>IF(B21&gt;B15,(J21*I23*(IF((D21-0.33)&lt;0.85,0.2,IF(AND((D21-0.33)&gt;0.85,(D21-0.33)&lt;1.4),0.3,IF((D21-0.33)&gt;1.4,0.4,0)))/100)),J21*I23*0.2/100)</f>
        <v>0</v>
      </c>
      <c r="K32" s="147"/>
      <c r="L32" s="157">
        <f>IF(B21&gt;B15,(L21*I23*(IF((D21-0.33)&lt;0.85,0.2,IF(AND((D21-0.33)&gt;0.85,(D21-0.33)&lt;1.4),0.3,IF((D21-0.33)&gt;1.4,0.4,0)))/100)),L21*I23*0.2/100)</f>
        <v>0</v>
      </c>
      <c r="M32" s="158"/>
      <c r="N32" s="4"/>
      <c r="O32" s="47" t="s">
        <v>22</v>
      </c>
      <c r="P32" s="48" t="s">
        <v>23</v>
      </c>
    </row>
    <row r="33" spans="1:16" ht="15.75" thickBo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9" t="s">
        <v>27</v>
      </c>
      <c r="P33" s="50">
        <v>0.2</v>
      </c>
    </row>
    <row r="34" spans="1:16" ht="15.75" customHeight="1" thickBot="1">
      <c r="A34" s="39" t="s">
        <v>4</v>
      </c>
      <c r="B34" s="40"/>
      <c r="C34" s="40"/>
      <c r="D34" s="40"/>
      <c r="E34" s="40"/>
      <c r="F34" s="40"/>
      <c r="G34" s="40"/>
      <c r="H34" s="40"/>
      <c r="I34" s="40"/>
      <c r="J34" s="40"/>
      <c r="K34" s="130" t="s">
        <v>62</v>
      </c>
      <c r="L34" s="40"/>
      <c r="M34" s="41"/>
      <c r="N34" s="4"/>
      <c r="O34" s="49" t="s">
        <v>28</v>
      </c>
      <c r="P34" s="50">
        <v>0.3</v>
      </c>
    </row>
    <row r="35" spans="1:16" ht="37.5" customHeight="1" thickBot="1">
      <c r="A35" s="42" t="s">
        <v>1</v>
      </c>
      <c r="B35" s="43"/>
      <c r="C35" s="43"/>
      <c r="D35" s="43"/>
      <c r="E35" s="43"/>
      <c r="F35" s="43"/>
      <c r="G35" s="43"/>
      <c r="H35" s="44"/>
      <c r="I35" s="45"/>
      <c r="J35" s="146">
        <f>IF(B21&gt;B15,(L21*I23*(IF((D21-0.33)&lt;0.85,0.1,IF(AND((D21-0.33)&gt;0.85,(D21-0.33)&lt;1.4),0.2,IF((D21-0.33)&gt;1.4,0.3,0)))/100)),L21*I23*0.1/100)</f>
        <v>0</v>
      </c>
      <c r="K35" s="147"/>
      <c r="L35" s="159"/>
      <c r="M35" s="160"/>
      <c r="N35" s="4"/>
      <c r="O35" s="49" t="s">
        <v>40</v>
      </c>
      <c r="P35" s="50">
        <v>0.4</v>
      </c>
    </row>
    <row r="36" spans="1:16" ht="15.75" thickBo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51"/>
      <c r="P36" s="52"/>
    </row>
    <row r="37" spans="1:16" ht="33.75" customHeight="1" thickBot="1">
      <c r="A37" s="145"/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O37" s="142" t="s">
        <v>38</v>
      </c>
      <c r="P37" s="143"/>
    </row>
    <row r="38" spans="1:16" ht="32.25" thickBot="1">
      <c r="O38" s="47" t="s">
        <v>22</v>
      </c>
      <c r="P38" s="48" t="s">
        <v>23</v>
      </c>
    </row>
    <row r="39" spans="1:16" ht="15.75" thickBot="1">
      <c r="O39" s="49" t="s">
        <v>29</v>
      </c>
      <c r="P39" s="50">
        <v>0.2</v>
      </c>
    </row>
    <row r="40" spans="1:16" ht="15.75" customHeight="1" thickBot="1">
      <c r="O40" s="49" t="s">
        <v>30</v>
      </c>
      <c r="P40" s="50">
        <v>0.3</v>
      </c>
    </row>
    <row r="41" spans="1:16" ht="15.75" thickBot="1">
      <c r="O41" s="49" t="s">
        <v>41</v>
      </c>
      <c r="P41" s="50">
        <v>0.4</v>
      </c>
    </row>
    <row r="42" spans="1:16" ht="15.75" thickBot="1">
      <c r="O42" s="51"/>
      <c r="P42" s="52"/>
    </row>
    <row r="43" spans="1:16" ht="30.75" customHeight="1" thickBot="1">
      <c r="O43" s="142" t="s">
        <v>31</v>
      </c>
      <c r="P43" s="143"/>
    </row>
    <row r="44" spans="1:16" ht="32.25" thickBot="1">
      <c r="O44" s="47" t="s">
        <v>22</v>
      </c>
      <c r="P44" s="48" t="s">
        <v>23</v>
      </c>
    </row>
    <row r="45" spans="1:16" ht="15.75" thickBot="1">
      <c r="O45" s="49" t="s">
        <v>32</v>
      </c>
      <c r="P45" s="50">
        <v>0.1</v>
      </c>
    </row>
    <row r="46" spans="1:16" ht="15.75" customHeight="1" thickBot="1">
      <c r="O46" s="49" t="s">
        <v>33</v>
      </c>
      <c r="P46" s="50">
        <v>0.2</v>
      </c>
    </row>
    <row r="47" spans="1:16" ht="15.75" thickBot="1">
      <c r="O47" s="49" t="s">
        <v>42</v>
      </c>
      <c r="P47" s="50">
        <v>0.3</v>
      </c>
    </row>
    <row r="49" spans="15:16" ht="45" customHeight="1">
      <c r="O49" s="144" t="s">
        <v>37</v>
      </c>
      <c r="P49" s="144"/>
    </row>
  </sheetData>
  <sheetProtection password="CD0A" sheet="1" objects="1" scenarios="1"/>
  <mergeCells count="28">
    <mergeCell ref="A23:H23"/>
    <mergeCell ref="G21:I21"/>
    <mergeCell ref="A18:I18"/>
    <mergeCell ref="O37:P37"/>
    <mergeCell ref="B21:C21"/>
    <mergeCell ref="J21:K21"/>
    <mergeCell ref="L29:M29"/>
    <mergeCell ref="L32:M32"/>
    <mergeCell ref="L35:M35"/>
    <mergeCell ref="L28:M28"/>
    <mergeCell ref="L31:M31"/>
    <mergeCell ref="L21:M21"/>
    <mergeCell ref="J20:K20"/>
    <mergeCell ref="L20:M20"/>
    <mergeCell ref="O43:P43"/>
    <mergeCell ref="O49:P49"/>
    <mergeCell ref="A37:M37"/>
    <mergeCell ref="J35:K35"/>
    <mergeCell ref="O25:P25"/>
    <mergeCell ref="O31:P31"/>
    <mergeCell ref="J26:K26"/>
    <mergeCell ref="J29:K29"/>
    <mergeCell ref="J32:K32"/>
    <mergeCell ref="A1:P1"/>
    <mergeCell ref="A2:P4"/>
    <mergeCell ref="A5:P8"/>
    <mergeCell ref="A9:P13"/>
    <mergeCell ref="B20:C20"/>
  </mergeCells>
  <phoneticPr fontId="0" type="noConversion"/>
  <pageMargins left="0.75" right="0.75" top="1" bottom="1" header="0" footer="0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Hoja2!$A$1298:$A$1339</xm:f>
          </x14:formula1>
          <xm:sqref>B20:C20 B21:C21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23"/>
  <sheetViews>
    <sheetView workbookViewId="0">
      <pane xSplit="9" ySplit="20" topLeftCell="J1297" activePane="bottomRight" state="frozen"/>
      <selection pane="topRight" activeCell="L1" sqref="L1"/>
      <selection pane="bottomLeft" activeCell="A23" sqref="A23"/>
      <selection pane="bottomRight" activeCell="K1315" sqref="K1315"/>
    </sheetView>
  </sheetViews>
  <sheetFormatPr baseColWidth="10" defaultRowHeight="12.75"/>
  <cols>
    <col min="1" max="1" width="14.28515625" customWidth="1"/>
    <col min="9" max="9" width="12.28515625" bestFit="1" customWidth="1"/>
  </cols>
  <sheetData>
    <row r="1" spans="1:10">
      <c r="A1" s="166" t="s">
        <v>43</v>
      </c>
      <c r="B1" s="168" t="s">
        <v>44</v>
      </c>
      <c r="C1" s="119" t="s">
        <v>45</v>
      </c>
      <c r="D1" s="120"/>
      <c r="E1" s="168" t="s">
        <v>46</v>
      </c>
      <c r="F1" s="168" t="s">
        <v>47</v>
      </c>
      <c r="G1" s="168" t="s">
        <v>48</v>
      </c>
      <c r="H1" s="168" t="s">
        <v>49</v>
      </c>
      <c r="I1" s="168" t="s">
        <v>65</v>
      </c>
      <c r="J1" s="168" t="s">
        <v>66</v>
      </c>
    </row>
    <row r="2" spans="1:10" ht="35.25" customHeight="1">
      <c r="A2" s="167"/>
      <c r="B2" s="169"/>
      <c r="C2" s="53" t="s">
        <v>50</v>
      </c>
      <c r="D2" s="53" t="s">
        <v>51</v>
      </c>
      <c r="E2" s="170"/>
      <c r="F2" s="169"/>
      <c r="G2" s="169"/>
      <c r="H2" s="169"/>
      <c r="I2" s="169" t="s">
        <v>65</v>
      </c>
      <c r="J2" s="169"/>
    </row>
    <row r="3" spans="1:10">
      <c r="A3" s="54">
        <v>36507</v>
      </c>
      <c r="B3" s="55">
        <v>0.62109199999999998</v>
      </c>
      <c r="C3" s="56">
        <v>16</v>
      </c>
      <c r="D3" s="57">
        <v>8.5667999999999994E-2</v>
      </c>
      <c r="E3" s="57">
        <f t="shared" ref="E3:E66" si="0">IFERROR(B3-D3,"ND")</f>
        <v>0.53542400000000001</v>
      </c>
      <c r="F3" s="58">
        <v>0.26986100000000002</v>
      </c>
      <c r="G3" s="59">
        <v>0.26556299999999999</v>
      </c>
      <c r="H3" s="59"/>
    </row>
    <row r="4" spans="1:10">
      <c r="A4" s="60">
        <v>36528</v>
      </c>
      <c r="B4" s="61">
        <v>0.62109199999999998</v>
      </c>
      <c r="C4" s="62">
        <v>16</v>
      </c>
      <c r="D4" s="63">
        <v>8.5667999999999994E-2</v>
      </c>
      <c r="E4" s="63">
        <f t="shared" si="0"/>
        <v>0.53542400000000001</v>
      </c>
      <c r="F4" s="64">
        <v>0.26986100000000002</v>
      </c>
      <c r="G4" s="65">
        <v>0.26556299999999999</v>
      </c>
      <c r="H4" s="65"/>
    </row>
    <row r="5" spans="1:10">
      <c r="A5" s="66">
        <v>36535</v>
      </c>
      <c r="B5" s="67">
        <v>0.62109199999999998</v>
      </c>
      <c r="C5" s="68">
        <v>16</v>
      </c>
      <c r="D5" s="69">
        <v>8.5667999999999994E-2</v>
      </c>
      <c r="E5" s="69">
        <f t="shared" si="0"/>
        <v>0.53542400000000001</v>
      </c>
      <c r="F5" s="70">
        <v>0.26986100000000002</v>
      </c>
      <c r="G5" s="71">
        <v>0.26556299999999999</v>
      </c>
      <c r="H5" s="71"/>
    </row>
    <row r="6" spans="1:10">
      <c r="A6" s="66">
        <v>36542</v>
      </c>
      <c r="B6" s="67">
        <v>0.62109199999999998</v>
      </c>
      <c r="C6" s="68">
        <v>16</v>
      </c>
      <c r="D6" s="69">
        <v>8.5667999999999994E-2</v>
      </c>
      <c r="E6" s="69">
        <f t="shared" si="0"/>
        <v>0.53542400000000001</v>
      </c>
      <c r="F6" s="70">
        <v>0.26986100000000002</v>
      </c>
      <c r="G6" s="71">
        <v>0.26556299999999999</v>
      </c>
      <c r="H6" s="71"/>
    </row>
    <row r="7" spans="1:10">
      <c r="A7" s="66">
        <v>36549</v>
      </c>
      <c r="B7" s="67">
        <v>0.64156199999999997</v>
      </c>
      <c r="C7" s="68">
        <v>16</v>
      </c>
      <c r="D7" s="69">
        <v>8.8491E-2</v>
      </c>
      <c r="E7" s="69">
        <f t="shared" si="0"/>
        <v>0.55307099999999998</v>
      </c>
      <c r="F7" s="70">
        <v>0.26986199999999999</v>
      </c>
      <c r="G7" s="71">
        <v>0.28320899999999999</v>
      </c>
      <c r="H7" s="71"/>
    </row>
    <row r="8" spans="1:10">
      <c r="A8" s="72">
        <v>36556</v>
      </c>
      <c r="B8" s="73">
        <v>0.64178500000000005</v>
      </c>
      <c r="C8" s="74">
        <v>16</v>
      </c>
      <c r="D8" s="75">
        <v>8.8522000000000003E-2</v>
      </c>
      <c r="E8" s="75">
        <f t="shared" si="0"/>
        <v>0.55326300000000006</v>
      </c>
      <c r="F8" s="76">
        <v>0.26986200000000005</v>
      </c>
      <c r="G8" s="77">
        <v>0.28340100000000001</v>
      </c>
      <c r="H8" s="77"/>
    </row>
    <row r="9" spans="1:10">
      <c r="A9" s="60">
        <v>36563</v>
      </c>
      <c r="B9" s="61">
        <v>0.64715800000000001</v>
      </c>
      <c r="C9" s="62">
        <v>16</v>
      </c>
      <c r="D9" s="63">
        <v>8.9262999999999995E-2</v>
      </c>
      <c r="E9" s="63">
        <f t="shared" si="0"/>
        <v>0.55789500000000003</v>
      </c>
      <c r="F9" s="64">
        <v>0.26986000000000004</v>
      </c>
      <c r="G9" s="65">
        <v>0.28803499999999999</v>
      </c>
      <c r="H9" s="65"/>
    </row>
    <row r="10" spans="1:10">
      <c r="A10" s="66">
        <v>36570</v>
      </c>
      <c r="B10" s="67">
        <v>0.65243499999999999</v>
      </c>
      <c r="C10" s="68">
        <v>16</v>
      </c>
      <c r="D10" s="69">
        <v>8.9991000000000002E-2</v>
      </c>
      <c r="E10" s="69">
        <f t="shared" si="0"/>
        <v>0.56244399999999994</v>
      </c>
      <c r="F10" s="70">
        <v>0.26985900000000002</v>
      </c>
      <c r="G10" s="71">
        <v>0.29258499999999998</v>
      </c>
      <c r="H10" s="71"/>
    </row>
    <row r="11" spans="1:10">
      <c r="A11" s="66">
        <v>36577</v>
      </c>
      <c r="B11" s="67">
        <v>0.65266299999999999</v>
      </c>
      <c r="C11" s="68">
        <v>16</v>
      </c>
      <c r="D11" s="69">
        <v>9.0022000000000005E-2</v>
      </c>
      <c r="E11" s="69">
        <f t="shared" si="0"/>
        <v>0.56264099999999995</v>
      </c>
      <c r="F11" s="70">
        <v>0.26985799999999999</v>
      </c>
      <c r="G11" s="71">
        <v>0.29278300000000002</v>
      </c>
      <c r="H11" s="71"/>
    </row>
    <row r="12" spans="1:10">
      <c r="A12" s="72">
        <v>36584</v>
      </c>
      <c r="B12" s="73">
        <v>0.652922</v>
      </c>
      <c r="C12" s="74">
        <v>16</v>
      </c>
      <c r="D12" s="75">
        <v>9.0057999999999999E-2</v>
      </c>
      <c r="E12" s="75">
        <f t="shared" si="0"/>
        <v>0.56286400000000003</v>
      </c>
      <c r="F12" s="76">
        <v>0.26985899999999996</v>
      </c>
      <c r="G12" s="77">
        <v>0.29300500000000002</v>
      </c>
      <c r="H12" s="77"/>
    </row>
    <row r="13" spans="1:10">
      <c r="A13" s="60">
        <v>36591</v>
      </c>
      <c r="B13" s="61">
        <v>0.65815599999999996</v>
      </c>
      <c r="C13" s="62">
        <v>16</v>
      </c>
      <c r="D13" s="63">
        <v>9.078E-2</v>
      </c>
      <c r="E13" s="63">
        <f t="shared" si="0"/>
        <v>0.56737599999999999</v>
      </c>
      <c r="F13" s="64">
        <v>0.26986299999999996</v>
      </c>
      <c r="G13" s="65">
        <v>0.29751300000000003</v>
      </c>
      <c r="H13" s="65"/>
    </row>
    <row r="14" spans="1:10">
      <c r="A14" s="66">
        <v>36598</v>
      </c>
      <c r="B14" s="67">
        <v>0.66705099999999995</v>
      </c>
      <c r="C14" s="68">
        <v>16</v>
      </c>
      <c r="D14" s="69">
        <v>9.2007000000000005E-2</v>
      </c>
      <c r="E14" s="69">
        <f t="shared" si="0"/>
        <v>0.57504399999999989</v>
      </c>
      <c r="F14" s="70">
        <v>0.26986199999999994</v>
      </c>
      <c r="G14" s="71">
        <v>0.30518200000000001</v>
      </c>
      <c r="H14" s="71"/>
    </row>
    <row r="15" spans="1:10">
      <c r="A15" s="66">
        <v>36605</v>
      </c>
      <c r="B15" s="67">
        <v>0.672767</v>
      </c>
      <c r="C15" s="68">
        <v>16</v>
      </c>
      <c r="D15" s="69">
        <v>9.2795000000000002E-2</v>
      </c>
      <c r="E15" s="69">
        <f t="shared" si="0"/>
        <v>0.57997200000000004</v>
      </c>
      <c r="F15" s="70">
        <v>0.26986199999999999</v>
      </c>
      <c r="G15" s="71">
        <v>0.31011</v>
      </c>
      <c r="H15" s="71"/>
    </row>
    <row r="16" spans="1:10">
      <c r="A16" s="72">
        <v>36612</v>
      </c>
      <c r="B16" s="73">
        <v>0.67312799999999995</v>
      </c>
      <c r="C16" s="74">
        <v>16</v>
      </c>
      <c r="D16" s="75">
        <v>9.2844999999999997E-2</v>
      </c>
      <c r="E16" s="75">
        <f t="shared" si="0"/>
        <v>0.58028299999999999</v>
      </c>
      <c r="F16" s="76">
        <v>0.26985999999999993</v>
      </c>
      <c r="G16" s="77">
        <v>0.310423</v>
      </c>
      <c r="H16" s="77"/>
    </row>
    <row r="17" spans="1:8">
      <c r="A17" s="60">
        <v>36619</v>
      </c>
      <c r="B17" s="61">
        <v>0.67331399999999997</v>
      </c>
      <c r="C17" s="62">
        <v>16</v>
      </c>
      <c r="D17" s="63">
        <v>9.2870999999999995E-2</v>
      </c>
      <c r="E17" s="63">
        <f t="shared" si="0"/>
        <v>0.58044299999999993</v>
      </c>
      <c r="F17" s="64">
        <v>0.26985799999999999</v>
      </c>
      <c r="G17" s="65">
        <v>0.310585</v>
      </c>
      <c r="H17" s="65"/>
    </row>
    <row r="18" spans="1:8">
      <c r="A18" s="66">
        <v>36626</v>
      </c>
      <c r="B18" s="67">
        <v>0.67393899999999995</v>
      </c>
      <c r="C18" s="68">
        <v>16</v>
      </c>
      <c r="D18" s="69">
        <v>9.2956999999999998E-2</v>
      </c>
      <c r="E18" s="69">
        <f t="shared" si="0"/>
        <v>0.580982</v>
      </c>
      <c r="F18" s="70">
        <v>0.26986199999999994</v>
      </c>
      <c r="G18" s="71">
        <v>0.31112000000000001</v>
      </c>
      <c r="H18" s="71"/>
    </row>
    <row r="19" spans="1:8">
      <c r="A19" s="66">
        <v>36633</v>
      </c>
      <c r="B19" s="67">
        <v>0.66775399999999996</v>
      </c>
      <c r="C19" s="68">
        <v>16</v>
      </c>
      <c r="D19" s="69">
        <v>9.2104000000000005E-2</v>
      </c>
      <c r="E19" s="69">
        <f t="shared" si="0"/>
        <v>0.57565</v>
      </c>
      <c r="F19" s="70">
        <v>0.26986099999999996</v>
      </c>
      <c r="G19" s="71">
        <v>0.30578899999999998</v>
      </c>
      <c r="H19" s="71"/>
    </row>
    <row r="20" spans="1:8">
      <c r="A20" s="72">
        <v>36640</v>
      </c>
      <c r="B20" s="73">
        <v>0.66771199999999997</v>
      </c>
      <c r="C20" s="74">
        <v>16</v>
      </c>
      <c r="D20" s="75">
        <v>9.2097999999999999E-2</v>
      </c>
      <c r="E20" s="75">
        <f t="shared" si="0"/>
        <v>0.57561399999999996</v>
      </c>
      <c r="F20" s="76">
        <v>0.26986099999999996</v>
      </c>
      <c r="G20" s="77">
        <v>0.305753</v>
      </c>
      <c r="H20" s="77"/>
    </row>
    <row r="21" spans="1:8">
      <c r="A21" s="60">
        <v>36647</v>
      </c>
      <c r="B21" s="61">
        <v>0.66717199999999999</v>
      </c>
      <c r="C21" s="62">
        <v>16</v>
      </c>
      <c r="D21" s="63">
        <v>9.2023999999999995E-2</v>
      </c>
      <c r="E21" s="63">
        <f t="shared" si="0"/>
        <v>0.57514799999999999</v>
      </c>
      <c r="F21" s="64">
        <v>0.26985799999999999</v>
      </c>
      <c r="G21" s="65">
        <v>0.30529000000000001</v>
      </c>
      <c r="H21" s="65"/>
    </row>
    <row r="22" spans="1:8">
      <c r="A22" s="66">
        <v>36654</v>
      </c>
      <c r="B22" s="67">
        <v>0.66670300000000005</v>
      </c>
      <c r="C22" s="68">
        <v>16</v>
      </c>
      <c r="D22" s="69">
        <v>9.1958999999999999E-2</v>
      </c>
      <c r="E22" s="69">
        <f t="shared" si="0"/>
        <v>0.57474400000000003</v>
      </c>
      <c r="F22" s="70">
        <v>0.26986300000000002</v>
      </c>
      <c r="G22" s="71">
        <v>0.30488100000000001</v>
      </c>
      <c r="H22" s="71"/>
    </row>
    <row r="23" spans="1:8">
      <c r="A23" s="66">
        <v>36661</v>
      </c>
      <c r="B23" s="67">
        <v>0.66785099999999997</v>
      </c>
      <c r="C23" s="68">
        <v>16</v>
      </c>
      <c r="D23" s="69">
        <v>9.2117000000000004E-2</v>
      </c>
      <c r="E23" s="69">
        <f t="shared" si="0"/>
        <v>0.57573399999999997</v>
      </c>
      <c r="F23" s="70">
        <v>0.26986099999999996</v>
      </c>
      <c r="G23" s="71">
        <v>0.30587300000000001</v>
      </c>
      <c r="H23" s="71"/>
    </row>
    <row r="24" spans="1:8">
      <c r="A24" s="66">
        <v>36668</v>
      </c>
      <c r="B24" s="67">
        <v>0.67326600000000003</v>
      </c>
      <c r="C24" s="68">
        <v>16</v>
      </c>
      <c r="D24" s="69">
        <v>9.2864000000000002E-2</v>
      </c>
      <c r="E24" s="69">
        <f t="shared" si="0"/>
        <v>0.58040200000000008</v>
      </c>
      <c r="F24" s="70">
        <v>0.26985900000000002</v>
      </c>
      <c r="G24" s="71">
        <v>0.31054300000000001</v>
      </c>
      <c r="H24" s="71"/>
    </row>
    <row r="25" spans="1:8">
      <c r="A25" s="72">
        <v>36675</v>
      </c>
      <c r="B25" s="73">
        <v>0.67696800000000001</v>
      </c>
      <c r="C25" s="74">
        <v>16</v>
      </c>
      <c r="D25" s="75">
        <v>9.3375E-2</v>
      </c>
      <c r="E25" s="75">
        <f t="shared" si="0"/>
        <v>0.58359300000000003</v>
      </c>
      <c r="F25" s="76">
        <v>0.26985900000000002</v>
      </c>
      <c r="G25" s="77">
        <v>0.31373400000000001</v>
      </c>
      <c r="H25" s="77"/>
    </row>
    <row r="26" spans="1:8">
      <c r="A26" s="60">
        <v>36682</v>
      </c>
      <c r="B26" s="61">
        <v>0.678813</v>
      </c>
      <c r="C26" s="62">
        <v>16</v>
      </c>
      <c r="D26" s="63">
        <v>9.3629000000000004E-2</v>
      </c>
      <c r="E26" s="63">
        <f t="shared" si="0"/>
        <v>0.58518400000000004</v>
      </c>
      <c r="F26" s="64">
        <v>0.26986299999999996</v>
      </c>
      <c r="G26" s="65">
        <v>0.31532100000000002</v>
      </c>
      <c r="H26" s="65"/>
    </row>
    <row r="27" spans="1:8">
      <c r="A27" s="66">
        <v>36689</v>
      </c>
      <c r="B27" s="67">
        <v>0.67885499999999999</v>
      </c>
      <c r="C27" s="68">
        <v>16</v>
      </c>
      <c r="D27" s="69">
        <v>9.3634999999999996E-2</v>
      </c>
      <c r="E27" s="69">
        <f t="shared" si="0"/>
        <v>0.58521999999999996</v>
      </c>
      <c r="F27" s="70">
        <v>0.26986299999999996</v>
      </c>
      <c r="G27" s="71">
        <v>0.315357</v>
      </c>
      <c r="H27" s="71"/>
    </row>
    <row r="28" spans="1:8">
      <c r="A28" s="66">
        <v>36696</v>
      </c>
      <c r="B28" s="67">
        <v>0.67800199999999999</v>
      </c>
      <c r="C28" s="68">
        <v>16</v>
      </c>
      <c r="D28" s="69">
        <v>9.3518000000000004E-2</v>
      </c>
      <c r="E28" s="69">
        <f t="shared" si="0"/>
        <v>0.584484</v>
      </c>
      <c r="F28" s="70">
        <v>0.26985999999999999</v>
      </c>
      <c r="G28" s="71">
        <v>0.31462400000000001</v>
      </c>
      <c r="H28" s="71"/>
    </row>
    <row r="29" spans="1:8">
      <c r="A29" s="72">
        <v>36703</v>
      </c>
      <c r="B29" s="73">
        <v>0.67818800000000001</v>
      </c>
      <c r="C29" s="74">
        <v>16</v>
      </c>
      <c r="D29" s="75">
        <v>9.3543000000000001E-2</v>
      </c>
      <c r="E29" s="75">
        <f t="shared" si="0"/>
        <v>0.58464499999999997</v>
      </c>
      <c r="F29" s="76">
        <v>0.26985900000000002</v>
      </c>
      <c r="G29" s="77">
        <v>0.31478600000000001</v>
      </c>
      <c r="H29" s="77"/>
    </row>
    <row r="30" spans="1:8">
      <c r="A30" s="60">
        <v>36710</v>
      </c>
      <c r="B30" s="61">
        <v>0.67828999999999995</v>
      </c>
      <c r="C30" s="62">
        <v>16</v>
      </c>
      <c r="D30" s="63">
        <v>9.3557000000000001E-2</v>
      </c>
      <c r="E30" s="63">
        <f t="shared" si="0"/>
        <v>0.58473299999999995</v>
      </c>
      <c r="F30" s="64">
        <v>0.26986299999999996</v>
      </c>
      <c r="G30" s="65">
        <v>0.31486999999999998</v>
      </c>
      <c r="H30" s="65"/>
    </row>
    <row r="31" spans="1:8">
      <c r="A31" s="66">
        <v>36717</v>
      </c>
      <c r="B31" s="67">
        <v>0.67879500000000004</v>
      </c>
      <c r="C31" s="68">
        <v>16</v>
      </c>
      <c r="D31" s="69">
        <v>9.3627000000000002E-2</v>
      </c>
      <c r="E31" s="69">
        <f t="shared" si="0"/>
        <v>0.58516800000000002</v>
      </c>
      <c r="F31" s="70">
        <v>0.26985900000000002</v>
      </c>
      <c r="G31" s="71">
        <v>0.31530900000000001</v>
      </c>
      <c r="H31" s="71"/>
    </row>
    <row r="32" spans="1:8">
      <c r="A32" s="66">
        <v>36724</v>
      </c>
      <c r="B32" s="67">
        <v>0.67861499999999997</v>
      </c>
      <c r="C32" s="68">
        <v>16</v>
      </c>
      <c r="D32" s="69">
        <v>9.3602000000000005E-2</v>
      </c>
      <c r="E32" s="69">
        <f t="shared" si="0"/>
        <v>0.58501300000000001</v>
      </c>
      <c r="F32" s="70">
        <v>0.26985999999999993</v>
      </c>
      <c r="G32" s="71">
        <v>0.31515300000000002</v>
      </c>
      <c r="H32" s="71"/>
    </row>
    <row r="33" spans="1:8">
      <c r="A33" s="66">
        <v>36731</v>
      </c>
      <c r="B33" s="67">
        <v>0.68605499999999997</v>
      </c>
      <c r="C33" s="68">
        <v>16</v>
      </c>
      <c r="D33" s="69">
        <v>9.4628000000000004E-2</v>
      </c>
      <c r="E33" s="69">
        <f t="shared" si="0"/>
        <v>0.59142699999999992</v>
      </c>
      <c r="F33" s="70">
        <v>0.26986099999999996</v>
      </c>
      <c r="G33" s="71">
        <v>0.32156600000000002</v>
      </c>
      <c r="H33" s="71"/>
    </row>
    <row r="34" spans="1:8">
      <c r="A34" s="72">
        <v>36738</v>
      </c>
      <c r="B34" s="73">
        <v>0.68857999999999997</v>
      </c>
      <c r="C34" s="74">
        <v>16</v>
      </c>
      <c r="D34" s="75">
        <v>9.4977000000000006E-2</v>
      </c>
      <c r="E34" s="75">
        <f t="shared" si="0"/>
        <v>0.59360299999999999</v>
      </c>
      <c r="F34" s="76">
        <v>0.26986199999999994</v>
      </c>
      <c r="G34" s="77">
        <v>0.323741</v>
      </c>
      <c r="H34" s="77"/>
    </row>
    <row r="35" spans="1:8">
      <c r="A35" s="60">
        <v>36745</v>
      </c>
      <c r="B35" s="61">
        <v>0.68832700000000002</v>
      </c>
      <c r="C35" s="62">
        <v>16</v>
      </c>
      <c r="D35" s="63">
        <v>9.4941999999999999E-2</v>
      </c>
      <c r="E35" s="63">
        <f t="shared" si="0"/>
        <v>0.59338500000000005</v>
      </c>
      <c r="F35" s="64">
        <v>0.26985999999999999</v>
      </c>
      <c r="G35" s="65">
        <v>0.32352500000000001</v>
      </c>
      <c r="H35" s="65"/>
    </row>
    <row r="36" spans="1:8">
      <c r="A36" s="66">
        <v>36752</v>
      </c>
      <c r="B36" s="67">
        <v>0.68918100000000004</v>
      </c>
      <c r="C36" s="68">
        <v>16</v>
      </c>
      <c r="D36" s="69">
        <v>9.5059000000000005E-2</v>
      </c>
      <c r="E36" s="69">
        <f t="shared" si="0"/>
        <v>0.59412200000000004</v>
      </c>
      <c r="F36" s="70">
        <v>0.26986400000000005</v>
      </c>
      <c r="G36" s="71">
        <v>0.32425799999999999</v>
      </c>
      <c r="H36" s="71"/>
    </row>
    <row r="37" spans="1:8">
      <c r="A37" s="66">
        <v>36759</v>
      </c>
      <c r="B37" s="67">
        <v>0.69691599999999998</v>
      </c>
      <c r="C37" s="68">
        <v>16</v>
      </c>
      <c r="D37" s="69">
        <v>9.6126000000000003E-2</v>
      </c>
      <c r="E37" s="69">
        <f t="shared" si="0"/>
        <v>0.60078999999999994</v>
      </c>
      <c r="F37" s="70">
        <v>0.26986100000000002</v>
      </c>
      <c r="G37" s="71">
        <v>0.33092899999999997</v>
      </c>
      <c r="H37" s="71"/>
    </row>
    <row r="38" spans="1:8">
      <c r="A38" s="72">
        <v>36766</v>
      </c>
      <c r="B38" s="73">
        <v>0.71078699999999995</v>
      </c>
      <c r="C38" s="74">
        <v>16</v>
      </c>
      <c r="D38" s="75">
        <v>9.8040000000000002E-2</v>
      </c>
      <c r="E38" s="75">
        <f t="shared" si="0"/>
        <v>0.61274699999999993</v>
      </c>
      <c r="F38" s="76">
        <v>0.26985799999999993</v>
      </c>
      <c r="G38" s="77">
        <v>0.342889</v>
      </c>
      <c r="H38" s="77"/>
    </row>
    <row r="39" spans="1:8">
      <c r="A39" s="60">
        <v>36773</v>
      </c>
      <c r="B39" s="61">
        <v>0.71674300000000002</v>
      </c>
      <c r="C39" s="62">
        <v>16</v>
      </c>
      <c r="D39" s="63">
        <v>9.8861000000000004E-2</v>
      </c>
      <c r="E39" s="63">
        <f t="shared" si="0"/>
        <v>0.61788200000000004</v>
      </c>
      <c r="F39" s="64">
        <v>0.26985999999999999</v>
      </c>
      <c r="G39" s="65">
        <v>0.348022</v>
      </c>
      <c r="H39" s="65"/>
    </row>
    <row r="40" spans="1:8">
      <c r="A40" s="66">
        <v>36780</v>
      </c>
      <c r="B40" s="67">
        <v>0.71826999999999996</v>
      </c>
      <c r="C40" s="68">
        <v>16</v>
      </c>
      <c r="D40" s="69">
        <v>9.9071999999999993E-2</v>
      </c>
      <c r="E40" s="69">
        <f t="shared" si="0"/>
        <v>0.61919799999999992</v>
      </c>
      <c r="F40" s="70">
        <v>0.26985999999999999</v>
      </c>
      <c r="G40" s="71">
        <v>0.34933799999999998</v>
      </c>
      <c r="H40" s="71"/>
    </row>
    <row r="41" spans="1:8">
      <c r="A41" s="66">
        <v>36787</v>
      </c>
      <c r="B41" s="67">
        <v>0.71963999999999995</v>
      </c>
      <c r="C41" s="68">
        <v>16</v>
      </c>
      <c r="D41" s="69">
        <v>9.9261000000000002E-2</v>
      </c>
      <c r="E41" s="69">
        <f t="shared" si="0"/>
        <v>0.6203789999999999</v>
      </c>
      <c r="F41" s="70">
        <v>0.26986299999999996</v>
      </c>
      <c r="G41" s="71">
        <v>0.35051599999999999</v>
      </c>
      <c r="H41" s="71"/>
    </row>
    <row r="42" spans="1:8">
      <c r="A42" s="72">
        <v>36794</v>
      </c>
      <c r="B42" s="73">
        <v>0.71966399999999997</v>
      </c>
      <c r="C42" s="74">
        <v>16</v>
      </c>
      <c r="D42" s="75">
        <v>9.9264000000000005E-2</v>
      </c>
      <c r="E42" s="75">
        <f t="shared" si="0"/>
        <v>0.62039999999999995</v>
      </c>
      <c r="F42" s="76">
        <v>0.26985999999999993</v>
      </c>
      <c r="G42" s="77">
        <v>0.35054000000000002</v>
      </c>
      <c r="H42" s="77"/>
    </row>
    <row r="43" spans="1:8">
      <c r="A43" s="60">
        <v>36801</v>
      </c>
      <c r="B43" s="61">
        <v>0.71998799999999996</v>
      </c>
      <c r="C43" s="62">
        <v>16</v>
      </c>
      <c r="D43" s="63">
        <v>9.9308999999999995E-2</v>
      </c>
      <c r="E43" s="63">
        <f t="shared" si="0"/>
        <v>0.62067899999999998</v>
      </c>
      <c r="F43" s="64">
        <v>0.26986199999999999</v>
      </c>
      <c r="G43" s="65">
        <v>0.35081699999999999</v>
      </c>
      <c r="H43" s="65"/>
    </row>
    <row r="44" spans="1:8">
      <c r="A44" s="66">
        <v>36808</v>
      </c>
      <c r="B44" s="67">
        <v>0.71992800000000001</v>
      </c>
      <c r="C44" s="68">
        <v>16</v>
      </c>
      <c r="D44" s="69">
        <v>9.9299999999999999E-2</v>
      </c>
      <c r="E44" s="69">
        <f t="shared" si="0"/>
        <v>0.62062799999999996</v>
      </c>
      <c r="F44" s="70">
        <v>0.26985900000000002</v>
      </c>
      <c r="G44" s="71">
        <v>0.350769</v>
      </c>
      <c r="H44" s="71"/>
    </row>
    <row r="45" spans="1:8">
      <c r="A45" s="66">
        <v>36815</v>
      </c>
      <c r="B45" s="67">
        <v>0.74547699999999995</v>
      </c>
      <c r="C45" s="68">
        <v>16</v>
      </c>
      <c r="D45" s="69">
        <v>0.102824</v>
      </c>
      <c r="E45" s="69">
        <f t="shared" si="0"/>
        <v>0.64265299999999992</v>
      </c>
      <c r="F45" s="70">
        <v>0.26986299999999996</v>
      </c>
      <c r="G45" s="71">
        <v>0.37279000000000001</v>
      </c>
      <c r="H45" s="71"/>
    </row>
    <row r="46" spans="1:8">
      <c r="A46" s="72">
        <v>36822</v>
      </c>
      <c r="B46" s="73">
        <v>0.74907100000000004</v>
      </c>
      <c r="C46" s="74">
        <v>16</v>
      </c>
      <c r="D46" s="75">
        <v>0.10332</v>
      </c>
      <c r="E46" s="75">
        <f t="shared" si="0"/>
        <v>0.64575100000000007</v>
      </c>
      <c r="F46" s="76">
        <v>0.2698600000000001</v>
      </c>
      <c r="G46" s="77">
        <v>0.37589099999999998</v>
      </c>
      <c r="H46" s="77"/>
    </row>
    <row r="47" spans="1:8">
      <c r="A47" s="60">
        <v>36836</v>
      </c>
      <c r="B47" s="61">
        <v>0.77656199999999997</v>
      </c>
      <c r="C47" s="62">
        <v>16</v>
      </c>
      <c r="D47" s="63">
        <v>0.107112</v>
      </c>
      <c r="E47" s="63">
        <f t="shared" si="0"/>
        <v>0.66944999999999999</v>
      </c>
      <c r="F47" s="64">
        <v>0.26986099999999996</v>
      </c>
      <c r="G47" s="65">
        <v>0.39958900000000003</v>
      </c>
      <c r="H47" s="65"/>
    </row>
    <row r="48" spans="1:8">
      <c r="A48" s="66">
        <v>36843</v>
      </c>
      <c r="B48" s="67">
        <v>0.77640500000000001</v>
      </c>
      <c r="C48" s="68">
        <v>16</v>
      </c>
      <c r="D48" s="69">
        <v>0.10709</v>
      </c>
      <c r="E48" s="69">
        <f t="shared" si="0"/>
        <v>0.66931499999999999</v>
      </c>
      <c r="F48" s="70">
        <v>0.26985799999999999</v>
      </c>
      <c r="G48" s="71">
        <v>0.39945700000000001</v>
      </c>
      <c r="H48" s="71"/>
    </row>
    <row r="49" spans="1:8">
      <c r="A49" s="66">
        <v>36850</v>
      </c>
      <c r="B49" s="67">
        <v>0.77588900000000005</v>
      </c>
      <c r="C49" s="68">
        <v>16</v>
      </c>
      <c r="D49" s="69">
        <v>0.107019</v>
      </c>
      <c r="E49" s="69">
        <f t="shared" si="0"/>
        <v>0.66887000000000008</v>
      </c>
      <c r="F49" s="70">
        <v>0.26985800000000004</v>
      </c>
      <c r="G49" s="71">
        <v>0.39901199999999998</v>
      </c>
      <c r="H49" s="71"/>
    </row>
    <row r="50" spans="1:8">
      <c r="A50" s="72">
        <v>36857</v>
      </c>
      <c r="B50" s="73">
        <v>0.77652600000000005</v>
      </c>
      <c r="C50" s="74">
        <v>16</v>
      </c>
      <c r="D50" s="75">
        <v>0.10710699999999999</v>
      </c>
      <c r="E50" s="75">
        <f t="shared" si="0"/>
        <v>0.6694190000000001</v>
      </c>
      <c r="F50" s="76">
        <v>0.26986000000000004</v>
      </c>
      <c r="G50" s="77">
        <v>0.399559</v>
      </c>
      <c r="H50" s="77"/>
    </row>
    <row r="51" spans="1:8">
      <c r="A51" s="60">
        <v>36864</v>
      </c>
      <c r="B51" s="61">
        <v>0.77683800000000003</v>
      </c>
      <c r="C51" s="62">
        <v>16</v>
      </c>
      <c r="D51" s="63">
        <v>0.10715</v>
      </c>
      <c r="E51" s="63">
        <f t="shared" si="0"/>
        <v>0.66968800000000006</v>
      </c>
      <c r="F51" s="64">
        <v>0.26985900000000007</v>
      </c>
      <c r="G51" s="65">
        <v>0.39982899999999999</v>
      </c>
      <c r="H51" s="65"/>
    </row>
    <row r="52" spans="1:8">
      <c r="A52" s="66">
        <v>36871</v>
      </c>
      <c r="B52" s="67">
        <v>0.77607499999999996</v>
      </c>
      <c r="C52" s="68">
        <v>16</v>
      </c>
      <c r="D52" s="69">
        <v>0.107045</v>
      </c>
      <c r="E52" s="69">
        <f t="shared" si="0"/>
        <v>0.66903000000000001</v>
      </c>
      <c r="F52" s="70">
        <v>0.26986199999999994</v>
      </c>
      <c r="G52" s="71">
        <v>0.39916800000000002</v>
      </c>
      <c r="H52" s="71"/>
    </row>
    <row r="53" spans="1:8">
      <c r="A53" s="72">
        <v>36878</v>
      </c>
      <c r="B53" s="73">
        <v>0.76531700000000003</v>
      </c>
      <c r="C53" s="74">
        <v>16</v>
      </c>
      <c r="D53" s="75">
        <v>0.105561</v>
      </c>
      <c r="E53" s="75">
        <f t="shared" si="0"/>
        <v>0.65975600000000001</v>
      </c>
      <c r="F53" s="76">
        <v>0.26986100000000002</v>
      </c>
      <c r="G53" s="77">
        <v>0.38989499999999999</v>
      </c>
      <c r="H53" s="77"/>
    </row>
    <row r="54" spans="1:8">
      <c r="A54" s="60">
        <v>36899</v>
      </c>
      <c r="B54" s="61">
        <v>0.72853500000000004</v>
      </c>
      <c r="C54" s="62">
        <v>16</v>
      </c>
      <c r="D54" s="63">
        <v>0.10048799999999999</v>
      </c>
      <c r="E54" s="63">
        <f t="shared" si="0"/>
        <v>0.62804700000000002</v>
      </c>
      <c r="F54" s="64">
        <v>0.26986200000000005</v>
      </c>
      <c r="G54" s="65">
        <v>0.35818499999999998</v>
      </c>
      <c r="H54" s="65"/>
    </row>
    <row r="55" spans="1:8">
      <c r="A55" s="66">
        <v>36906</v>
      </c>
      <c r="B55" s="67">
        <v>0.72504299999999999</v>
      </c>
      <c r="C55" s="68">
        <v>16</v>
      </c>
      <c r="D55" s="69">
        <v>0.100006</v>
      </c>
      <c r="E55" s="69">
        <f t="shared" si="0"/>
        <v>0.62503699999999995</v>
      </c>
      <c r="F55" s="70">
        <v>0.26986300000000002</v>
      </c>
      <c r="G55" s="71">
        <v>0.35517399999999999</v>
      </c>
      <c r="H55" s="71"/>
    </row>
    <row r="56" spans="1:8">
      <c r="A56" s="66">
        <v>36913</v>
      </c>
      <c r="B56" s="67">
        <v>0.71662899999999996</v>
      </c>
      <c r="C56" s="68">
        <v>16</v>
      </c>
      <c r="D56" s="69">
        <v>9.8845000000000002E-2</v>
      </c>
      <c r="E56" s="69">
        <f t="shared" si="0"/>
        <v>0.617784</v>
      </c>
      <c r="F56" s="70">
        <v>0.26985799999999993</v>
      </c>
      <c r="G56" s="71">
        <v>0.34792600000000001</v>
      </c>
      <c r="H56" s="71"/>
    </row>
    <row r="57" spans="1:8">
      <c r="A57" s="72">
        <v>36920</v>
      </c>
      <c r="B57" s="73">
        <v>0.71011400000000002</v>
      </c>
      <c r="C57" s="74">
        <v>16</v>
      </c>
      <c r="D57" s="75">
        <v>9.7947000000000006E-2</v>
      </c>
      <c r="E57" s="75">
        <f t="shared" si="0"/>
        <v>0.61216700000000002</v>
      </c>
      <c r="F57" s="76">
        <v>0.26986100000000002</v>
      </c>
      <c r="G57" s="77">
        <v>0.342306</v>
      </c>
      <c r="H57" s="77"/>
    </row>
    <row r="58" spans="1:8">
      <c r="A58" s="60">
        <v>36927</v>
      </c>
      <c r="B58" s="61">
        <v>0.70193399999999995</v>
      </c>
      <c r="C58" s="62">
        <v>16</v>
      </c>
      <c r="D58" s="63">
        <v>9.6818000000000001E-2</v>
      </c>
      <c r="E58" s="63">
        <f t="shared" si="0"/>
        <v>0.60511599999999999</v>
      </c>
      <c r="F58" s="64">
        <v>0.2698589999999999</v>
      </c>
      <c r="G58" s="65">
        <v>0.33525700000000003</v>
      </c>
      <c r="H58" s="65"/>
    </row>
    <row r="59" spans="1:8">
      <c r="A59" s="66">
        <v>36934</v>
      </c>
      <c r="B59" s="67">
        <v>0.70209600000000005</v>
      </c>
      <c r="C59" s="68">
        <v>16</v>
      </c>
      <c r="D59" s="69">
        <v>9.6840999999999997E-2</v>
      </c>
      <c r="E59" s="69">
        <f t="shared" si="0"/>
        <v>0.6052550000000001</v>
      </c>
      <c r="F59" s="70">
        <v>0.26986000000000004</v>
      </c>
      <c r="G59" s="71">
        <v>0.335395</v>
      </c>
      <c r="H59" s="71"/>
    </row>
    <row r="60" spans="1:8">
      <c r="A60" s="66">
        <v>36942</v>
      </c>
      <c r="B60" s="67">
        <v>0.70099599999999995</v>
      </c>
      <c r="C60" s="68">
        <v>16</v>
      </c>
      <c r="D60" s="69">
        <v>9.6688999999999997E-2</v>
      </c>
      <c r="E60" s="69">
        <f t="shared" si="0"/>
        <v>0.60430699999999993</v>
      </c>
      <c r="F60" s="70">
        <v>0.26986199999999994</v>
      </c>
      <c r="G60" s="71">
        <v>0.33444499999999999</v>
      </c>
      <c r="H60" s="71"/>
    </row>
    <row r="61" spans="1:8">
      <c r="A61" s="72">
        <v>36949</v>
      </c>
      <c r="B61" s="73">
        <v>0.70117700000000005</v>
      </c>
      <c r="C61" s="74">
        <v>16</v>
      </c>
      <c r="D61" s="75">
        <v>9.6713999999999994E-2</v>
      </c>
      <c r="E61" s="75">
        <f t="shared" si="0"/>
        <v>0.60446300000000008</v>
      </c>
      <c r="F61" s="76">
        <v>0.26986200000000005</v>
      </c>
      <c r="G61" s="77">
        <v>0.33460099999999998</v>
      </c>
      <c r="H61" s="77"/>
    </row>
    <row r="62" spans="1:8">
      <c r="A62" s="60">
        <v>36955</v>
      </c>
      <c r="B62" s="61">
        <v>0.69778700000000005</v>
      </c>
      <c r="C62" s="62">
        <v>16</v>
      </c>
      <c r="D62" s="63">
        <v>9.6245999999999998E-2</v>
      </c>
      <c r="E62" s="63">
        <f t="shared" si="0"/>
        <v>0.6015410000000001</v>
      </c>
      <c r="F62" s="64">
        <v>0.26986000000000004</v>
      </c>
      <c r="G62" s="65">
        <v>0.331681</v>
      </c>
      <c r="H62" s="65"/>
    </row>
    <row r="63" spans="1:8">
      <c r="A63" s="66">
        <v>36962</v>
      </c>
      <c r="B63" s="67">
        <v>0.697631</v>
      </c>
      <c r="C63" s="68">
        <v>16</v>
      </c>
      <c r="D63" s="69">
        <v>9.6225000000000005E-2</v>
      </c>
      <c r="E63" s="69">
        <f t="shared" si="0"/>
        <v>0.601406</v>
      </c>
      <c r="F63" s="70">
        <v>0.26985799999999999</v>
      </c>
      <c r="G63" s="71">
        <v>0.33154800000000001</v>
      </c>
      <c r="H63" s="71"/>
    </row>
    <row r="64" spans="1:8">
      <c r="A64" s="66">
        <v>36969</v>
      </c>
      <c r="B64" s="67">
        <v>0.69067100000000003</v>
      </c>
      <c r="C64" s="68">
        <v>16</v>
      </c>
      <c r="D64" s="69">
        <v>9.5265000000000002E-2</v>
      </c>
      <c r="E64" s="69">
        <f t="shared" si="0"/>
        <v>0.59540599999999999</v>
      </c>
      <c r="F64" s="70">
        <v>0.26986200000000005</v>
      </c>
      <c r="G64" s="71">
        <v>0.325544</v>
      </c>
      <c r="H64" s="71"/>
    </row>
    <row r="65" spans="1:8">
      <c r="A65" s="72">
        <v>36976</v>
      </c>
      <c r="B65" s="73">
        <v>0.68942099999999995</v>
      </c>
      <c r="C65" s="74">
        <v>16</v>
      </c>
      <c r="D65" s="75">
        <v>9.5092999999999997E-2</v>
      </c>
      <c r="E65" s="75">
        <f t="shared" si="0"/>
        <v>0.59432799999999997</v>
      </c>
      <c r="F65" s="76">
        <v>0.26985999999999999</v>
      </c>
      <c r="G65" s="77">
        <v>0.32446799999999998</v>
      </c>
      <c r="H65" s="77"/>
    </row>
    <row r="66" spans="1:8">
      <c r="A66" s="60">
        <v>36983</v>
      </c>
      <c r="B66" s="61">
        <v>0.69001000000000001</v>
      </c>
      <c r="C66" s="62">
        <v>16</v>
      </c>
      <c r="D66" s="63">
        <v>9.5173999999999995E-2</v>
      </c>
      <c r="E66" s="63">
        <f t="shared" si="0"/>
        <v>0.59483600000000003</v>
      </c>
      <c r="F66" s="64">
        <v>0.26986300000000002</v>
      </c>
      <c r="G66" s="65">
        <v>0.32497300000000001</v>
      </c>
      <c r="H66" s="65"/>
    </row>
    <row r="67" spans="1:8">
      <c r="A67" s="66">
        <v>36990</v>
      </c>
      <c r="B67" s="67">
        <v>0.683639</v>
      </c>
      <c r="C67" s="68">
        <v>16</v>
      </c>
      <c r="D67" s="69">
        <v>9.4295000000000004E-2</v>
      </c>
      <c r="E67" s="69">
        <f t="shared" ref="E67:E130" si="1">IFERROR(B67-D67,"ND")</f>
        <v>0.58934399999999998</v>
      </c>
      <c r="F67" s="70">
        <v>0.26985799999999999</v>
      </c>
      <c r="G67" s="71">
        <v>0.31948599999999999</v>
      </c>
      <c r="H67" s="71"/>
    </row>
    <row r="68" spans="1:8">
      <c r="A68" s="66">
        <v>37004</v>
      </c>
      <c r="B68" s="67">
        <v>0.69529300000000005</v>
      </c>
      <c r="C68" s="68">
        <v>16</v>
      </c>
      <c r="D68" s="69">
        <v>9.5902000000000001E-2</v>
      </c>
      <c r="E68" s="69">
        <f t="shared" si="1"/>
        <v>0.59939100000000001</v>
      </c>
      <c r="F68" s="70">
        <v>0.26986200000000005</v>
      </c>
      <c r="G68" s="71">
        <v>0.32952900000000002</v>
      </c>
      <c r="H68" s="71"/>
    </row>
    <row r="69" spans="1:8">
      <c r="A69" s="72">
        <v>37011</v>
      </c>
      <c r="B69" s="73">
        <v>0.69572000000000001</v>
      </c>
      <c r="C69" s="74">
        <v>16</v>
      </c>
      <c r="D69" s="75">
        <v>9.5961000000000005E-2</v>
      </c>
      <c r="E69" s="75">
        <f t="shared" si="1"/>
        <v>0.59975900000000004</v>
      </c>
      <c r="F69" s="76">
        <v>0.26986299999999996</v>
      </c>
      <c r="G69" s="77">
        <v>0.32989600000000002</v>
      </c>
      <c r="H69" s="77"/>
    </row>
    <row r="70" spans="1:8">
      <c r="A70" s="60">
        <v>37018</v>
      </c>
      <c r="B70" s="61">
        <v>0.69703000000000004</v>
      </c>
      <c r="C70" s="62">
        <v>16</v>
      </c>
      <c r="D70" s="63">
        <v>9.6142000000000005E-2</v>
      </c>
      <c r="E70" s="63">
        <f t="shared" si="1"/>
        <v>0.60088800000000009</v>
      </c>
      <c r="F70" s="64">
        <v>0.26986300000000002</v>
      </c>
      <c r="G70" s="65">
        <v>0.33102500000000001</v>
      </c>
      <c r="H70" s="65"/>
    </row>
    <row r="71" spans="1:8">
      <c r="A71" s="66">
        <v>37025</v>
      </c>
      <c r="B71" s="67">
        <v>0.69880299999999995</v>
      </c>
      <c r="C71" s="68">
        <v>16</v>
      </c>
      <c r="D71" s="69">
        <v>9.6387E-2</v>
      </c>
      <c r="E71" s="69">
        <f t="shared" si="1"/>
        <v>0.60241599999999995</v>
      </c>
      <c r="F71" s="70">
        <v>0.26985799999999993</v>
      </c>
      <c r="G71" s="71">
        <v>0.33255800000000002</v>
      </c>
      <c r="H71" s="71"/>
    </row>
    <row r="72" spans="1:8">
      <c r="A72" s="66">
        <v>37032</v>
      </c>
      <c r="B72" s="67">
        <v>0.69834600000000002</v>
      </c>
      <c r="C72" s="68">
        <v>16</v>
      </c>
      <c r="D72" s="69">
        <v>9.6324000000000007E-2</v>
      </c>
      <c r="E72" s="69">
        <f t="shared" si="1"/>
        <v>0.60202200000000006</v>
      </c>
      <c r="F72" s="70">
        <v>0.26986100000000002</v>
      </c>
      <c r="G72" s="71">
        <v>0.33216099999999998</v>
      </c>
      <c r="H72" s="71"/>
    </row>
    <row r="73" spans="1:8">
      <c r="A73" s="72">
        <v>37039</v>
      </c>
      <c r="B73" s="73">
        <v>0.70001100000000005</v>
      </c>
      <c r="C73" s="74">
        <v>16</v>
      </c>
      <c r="D73" s="75">
        <v>9.6553E-2</v>
      </c>
      <c r="E73" s="75">
        <f t="shared" si="1"/>
        <v>0.60345800000000005</v>
      </c>
      <c r="F73" s="76">
        <v>0.26986000000000004</v>
      </c>
      <c r="G73" s="77">
        <v>0.33359800000000001</v>
      </c>
      <c r="H73" s="77"/>
    </row>
    <row r="74" spans="1:8">
      <c r="A74" s="60">
        <v>37046</v>
      </c>
      <c r="B74" s="61">
        <v>0.70222300000000004</v>
      </c>
      <c r="C74" s="62">
        <v>16</v>
      </c>
      <c r="D74" s="63">
        <v>9.6858E-2</v>
      </c>
      <c r="E74" s="63">
        <f t="shared" si="1"/>
        <v>0.60536500000000004</v>
      </c>
      <c r="F74" s="64">
        <v>0.26986200000000005</v>
      </c>
      <c r="G74" s="65">
        <v>0.335503</v>
      </c>
      <c r="H74" s="65"/>
    </row>
    <row r="75" spans="1:8">
      <c r="A75" s="66">
        <v>37053</v>
      </c>
      <c r="B75" s="67">
        <v>0.70493300000000003</v>
      </c>
      <c r="C75" s="68">
        <v>16</v>
      </c>
      <c r="D75" s="69">
        <v>9.7231999999999999E-2</v>
      </c>
      <c r="E75" s="69">
        <f t="shared" si="1"/>
        <v>0.60770100000000005</v>
      </c>
      <c r="F75" s="70">
        <v>0.26986000000000004</v>
      </c>
      <c r="G75" s="71">
        <v>0.337841</v>
      </c>
      <c r="H75" s="71"/>
    </row>
    <row r="76" spans="1:8">
      <c r="A76" s="66">
        <v>37060</v>
      </c>
      <c r="B76" s="67">
        <v>0.70222300000000004</v>
      </c>
      <c r="C76" s="68">
        <v>16</v>
      </c>
      <c r="D76" s="69">
        <v>9.6858E-2</v>
      </c>
      <c r="E76" s="69">
        <f t="shared" si="1"/>
        <v>0.60536500000000004</v>
      </c>
      <c r="F76" s="70">
        <v>0.26986200000000005</v>
      </c>
      <c r="G76" s="71">
        <v>0.335503</v>
      </c>
      <c r="H76" s="71"/>
    </row>
    <row r="77" spans="1:8">
      <c r="A77" s="72">
        <v>37067</v>
      </c>
      <c r="B77" s="73">
        <v>0.70937499999999998</v>
      </c>
      <c r="C77" s="74">
        <v>16</v>
      </c>
      <c r="D77" s="75">
        <v>9.7845000000000001E-2</v>
      </c>
      <c r="E77" s="75">
        <f t="shared" si="1"/>
        <v>0.61153000000000002</v>
      </c>
      <c r="F77" s="76">
        <v>0.26986099999999996</v>
      </c>
      <c r="G77" s="77">
        <v>0.341669</v>
      </c>
      <c r="H77" s="77"/>
    </row>
    <row r="78" spans="1:8">
      <c r="A78" s="60">
        <v>37074</v>
      </c>
      <c r="B78" s="61">
        <v>0.70846100000000001</v>
      </c>
      <c r="C78" s="62">
        <v>16</v>
      </c>
      <c r="D78" s="63">
        <v>9.7719E-2</v>
      </c>
      <c r="E78" s="63">
        <f t="shared" si="1"/>
        <v>0.61074200000000001</v>
      </c>
      <c r="F78" s="64">
        <v>0.26985999999999999</v>
      </c>
      <c r="G78" s="65">
        <v>0.34088200000000002</v>
      </c>
      <c r="H78" s="65"/>
    </row>
    <row r="79" spans="1:8">
      <c r="A79" s="66">
        <v>37081</v>
      </c>
      <c r="B79" s="67">
        <v>0.70889400000000002</v>
      </c>
      <c r="C79" s="68">
        <v>16</v>
      </c>
      <c r="D79" s="69">
        <v>9.7778000000000004E-2</v>
      </c>
      <c r="E79" s="69">
        <f t="shared" si="1"/>
        <v>0.61111599999999999</v>
      </c>
      <c r="F79" s="70">
        <v>0.26986100000000002</v>
      </c>
      <c r="G79" s="71">
        <v>0.34125499999999998</v>
      </c>
      <c r="H79" s="71"/>
    </row>
    <row r="80" spans="1:8">
      <c r="A80" s="66">
        <v>37088</v>
      </c>
      <c r="B80" s="67">
        <v>0.70906800000000003</v>
      </c>
      <c r="C80" s="68">
        <v>16</v>
      </c>
      <c r="D80" s="69">
        <v>9.7802E-2</v>
      </c>
      <c r="E80" s="69">
        <f t="shared" si="1"/>
        <v>0.61126600000000009</v>
      </c>
      <c r="F80" s="70">
        <v>0.26986100000000002</v>
      </c>
      <c r="G80" s="71">
        <v>0.34140500000000001</v>
      </c>
      <c r="H80" s="71"/>
    </row>
    <row r="81" spans="1:8">
      <c r="A81" s="66">
        <v>37095</v>
      </c>
      <c r="B81" s="67">
        <v>0.69882699999999998</v>
      </c>
      <c r="C81" s="68">
        <v>16</v>
      </c>
      <c r="D81" s="69">
        <v>9.6390000000000003E-2</v>
      </c>
      <c r="E81" s="69">
        <f t="shared" si="1"/>
        <v>0.602437</v>
      </c>
      <c r="F81" s="70">
        <v>0.26986100000000002</v>
      </c>
      <c r="G81" s="71">
        <v>0.33257599999999998</v>
      </c>
      <c r="H81" s="71"/>
    </row>
    <row r="82" spans="1:8">
      <c r="A82" s="72">
        <v>37102</v>
      </c>
      <c r="B82" s="73">
        <v>0.69876700000000003</v>
      </c>
      <c r="C82" s="74">
        <v>16</v>
      </c>
      <c r="D82" s="75">
        <v>9.6381999999999995E-2</v>
      </c>
      <c r="E82" s="75">
        <f t="shared" si="1"/>
        <v>0.60238500000000006</v>
      </c>
      <c r="F82" s="76">
        <v>0.26986300000000008</v>
      </c>
      <c r="G82" s="77">
        <v>0.33252199999999998</v>
      </c>
      <c r="H82" s="77"/>
    </row>
    <row r="83" spans="1:8">
      <c r="A83" s="60">
        <v>37109</v>
      </c>
      <c r="B83" s="61">
        <v>0.69889299999999999</v>
      </c>
      <c r="C83" s="62">
        <v>16</v>
      </c>
      <c r="D83" s="63">
        <v>9.6398999999999999E-2</v>
      </c>
      <c r="E83" s="63">
        <f t="shared" si="1"/>
        <v>0.60249399999999997</v>
      </c>
      <c r="F83" s="64">
        <v>0.26985799999999999</v>
      </c>
      <c r="G83" s="65">
        <v>0.33263599999999999</v>
      </c>
      <c r="H83" s="65"/>
    </row>
    <row r="84" spans="1:8">
      <c r="A84" s="66">
        <v>37116</v>
      </c>
      <c r="B84" s="67">
        <v>0.70133299999999998</v>
      </c>
      <c r="C84" s="68">
        <v>16</v>
      </c>
      <c r="D84" s="69">
        <v>9.6736000000000003E-2</v>
      </c>
      <c r="E84" s="69">
        <f t="shared" si="1"/>
        <v>0.60459699999999994</v>
      </c>
      <c r="F84" s="70">
        <v>0.26985700000000001</v>
      </c>
      <c r="G84" s="71">
        <v>0.33473999999999998</v>
      </c>
      <c r="H84" s="71"/>
    </row>
    <row r="85" spans="1:8">
      <c r="A85" s="66">
        <v>37123</v>
      </c>
      <c r="B85" s="67">
        <v>0.70082800000000001</v>
      </c>
      <c r="C85" s="68">
        <v>16</v>
      </c>
      <c r="D85" s="69">
        <v>9.6666000000000002E-2</v>
      </c>
      <c r="E85" s="69">
        <f t="shared" si="1"/>
        <v>0.60416199999999998</v>
      </c>
      <c r="F85" s="70">
        <v>0.26986100000000002</v>
      </c>
      <c r="G85" s="71">
        <v>0.33430100000000001</v>
      </c>
      <c r="H85" s="71"/>
    </row>
    <row r="86" spans="1:8">
      <c r="A86" s="72">
        <v>37130</v>
      </c>
      <c r="B86" s="73">
        <v>0.70097799999999999</v>
      </c>
      <c r="C86" s="74">
        <v>16</v>
      </c>
      <c r="D86" s="75">
        <v>9.6686999999999995E-2</v>
      </c>
      <c r="E86" s="75">
        <f t="shared" si="1"/>
        <v>0.60429100000000002</v>
      </c>
      <c r="F86" s="76">
        <v>0.26985800000000004</v>
      </c>
      <c r="G86" s="77">
        <v>0.33443299999999998</v>
      </c>
      <c r="H86" s="77"/>
    </row>
    <row r="87" spans="1:8">
      <c r="A87" s="60">
        <v>37137</v>
      </c>
      <c r="B87" s="61">
        <v>0.70103300000000002</v>
      </c>
      <c r="C87" s="62">
        <v>16</v>
      </c>
      <c r="D87" s="63">
        <v>9.6694000000000002E-2</v>
      </c>
      <c r="E87" s="63">
        <f t="shared" si="1"/>
        <v>0.60433899999999996</v>
      </c>
      <c r="F87" s="64">
        <v>0.26986399999999999</v>
      </c>
      <c r="G87" s="65">
        <v>0.33447500000000002</v>
      </c>
      <c r="H87" s="65"/>
    </row>
    <row r="88" spans="1:8">
      <c r="A88" s="66">
        <v>37144</v>
      </c>
      <c r="B88" s="67">
        <v>0.70099</v>
      </c>
      <c r="C88" s="68">
        <v>16</v>
      </c>
      <c r="D88" s="69">
        <v>9.6687999999999996E-2</v>
      </c>
      <c r="E88" s="69">
        <f t="shared" si="1"/>
        <v>0.60430200000000001</v>
      </c>
      <c r="F88" s="70">
        <v>0.26986300000000002</v>
      </c>
      <c r="G88" s="71">
        <v>0.33443899999999999</v>
      </c>
      <c r="H88" s="71"/>
    </row>
    <row r="89" spans="1:8">
      <c r="A89" s="66">
        <v>37151</v>
      </c>
      <c r="B89" s="67">
        <v>0.70118899999999995</v>
      </c>
      <c r="C89" s="68">
        <v>16</v>
      </c>
      <c r="D89" s="69">
        <v>9.6715999999999996E-2</v>
      </c>
      <c r="E89" s="69">
        <f t="shared" si="1"/>
        <v>0.60447299999999993</v>
      </c>
      <c r="F89" s="70">
        <v>0.26985999999999999</v>
      </c>
      <c r="G89" s="71">
        <v>0.33461299999999999</v>
      </c>
      <c r="H89" s="71"/>
    </row>
    <row r="90" spans="1:8">
      <c r="A90" s="72">
        <v>37158</v>
      </c>
      <c r="B90" s="73">
        <v>0.70180200000000004</v>
      </c>
      <c r="C90" s="74">
        <v>16</v>
      </c>
      <c r="D90" s="75">
        <v>9.6799999999999997E-2</v>
      </c>
      <c r="E90" s="75">
        <f t="shared" si="1"/>
        <v>0.60500200000000004</v>
      </c>
      <c r="F90" s="76">
        <v>0.26986000000000004</v>
      </c>
      <c r="G90" s="77">
        <v>0.335142</v>
      </c>
      <c r="H90" s="77"/>
    </row>
    <row r="91" spans="1:8">
      <c r="A91" s="60">
        <v>37165</v>
      </c>
      <c r="B91" s="61">
        <v>0.69237199999999999</v>
      </c>
      <c r="C91" s="62">
        <v>16</v>
      </c>
      <c r="D91" s="63">
        <v>9.5500000000000002E-2</v>
      </c>
      <c r="E91" s="63">
        <f t="shared" si="1"/>
        <v>0.59687199999999996</v>
      </c>
      <c r="F91" s="64">
        <v>0.26986100000000002</v>
      </c>
      <c r="G91" s="65">
        <v>0.327011</v>
      </c>
      <c r="H91" s="65"/>
    </row>
    <row r="92" spans="1:8">
      <c r="A92" s="66">
        <v>37172</v>
      </c>
      <c r="B92" s="67">
        <v>0.68460699999999997</v>
      </c>
      <c r="C92" s="68">
        <v>16</v>
      </c>
      <c r="D92" s="69">
        <v>9.4428999999999999E-2</v>
      </c>
      <c r="E92" s="69">
        <f t="shared" si="1"/>
        <v>0.59017799999999998</v>
      </c>
      <c r="F92" s="70">
        <v>0.26986299999999996</v>
      </c>
      <c r="G92" s="71">
        <v>0.32031500000000002</v>
      </c>
      <c r="H92" s="71"/>
    </row>
    <row r="93" spans="1:8">
      <c r="A93" s="66">
        <v>37179</v>
      </c>
      <c r="B93" s="67">
        <v>0.68473899999999999</v>
      </c>
      <c r="C93" s="68">
        <v>16</v>
      </c>
      <c r="D93" s="69">
        <v>9.4447000000000003E-2</v>
      </c>
      <c r="E93" s="69">
        <f t="shared" si="1"/>
        <v>0.59029200000000004</v>
      </c>
      <c r="F93" s="70">
        <v>0.26986199999999999</v>
      </c>
      <c r="G93" s="71">
        <v>0.32042999999999999</v>
      </c>
      <c r="H93" s="71"/>
    </row>
    <row r="94" spans="1:8">
      <c r="A94" s="66">
        <v>37186</v>
      </c>
      <c r="B94" s="67">
        <v>0.68467900000000004</v>
      </c>
      <c r="C94" s="68">
        <v>16</v>
      </c>
      <c r="D94" s="69">
        <v>9.4437999999999994E-2</v>
      </c>
      <c r="E94" s="69">
        <f t="shared" si="1"/>
        <v>0.59024100000000002</v>
      </c>
      <c r="F94" s="70">
        <v>0.26985900000000007</v>
      </c>
      <c r="G94" s="71">
        <v>0.320382</v>
      </c>
      <c r="H94" s="71"/>
    </row>
    <row r="95" spans="1:8">
      <c r="A95" s="72">
        <v>37193</v>
      </c>
      <c r="B95" s="73">
        <v>0.67753300000000005</v>
      </c>
      <c r="C95" s="74">
        <v>16</v>
      </c>
      <c r="D95" s="75">
        <v>9.3452999999999994E-2</v>
      </c>
      <c r="E95" s="75">
        <f t="shared" si="1"/>
        <v>0.58408000000000004</v>
      </c>
      <c r="F95" s="76">
        <v>0.26985900000000007</v>
      </c>
      <c r="G95" s="77">
        <v>0.31422099999999997</v>
      </c>
      <c r="H95" s="77"/>
    </row>
    <row r="96" spans="1:8">
      <c r="A96" s="60">
        <v>37200</v>
      </c>
      <c r="B96" s="61">
        <v>0.66404600000000003</v>
      </c>
      <c r="C96" s="62">
        <v>16</v>
      </c>
      <c r="D96" s="63">
        <v>9.1592999999999994E-2</v>
      </c>
      <c r="E96" s="63">
        <f t="shared" si="1"/>
        <v>0.57245299999999999</v>
      </c>
      <c r="F96" s="64">
        <v>0.26986100000000002</v>
      </c>
      <c r="G96" s="65">
        <v>0.30259200000000003</v>
      </c>
      <c r="H96" s="65"/>
    </row>
    <row r="97" spans="1:8">
      <c r="A97" s="66">
        <v>37207</v>
      </c>
      <c r="B97" s="67">
        <v>0.65709300000000004</v>
      </c>
      <c r="C97" s="68">
        <v>16</v>
      </c>
      <c r="D97" s="69">
        <v>9.0634000000000006E-2</v>
      </c>
      <c r="E97" s="69">
        <f t="shared" si="1"/>
        <v>0.56645900000000005</v>
      </c>
      <c r="F97" s="70">
        <v>0.26986000000000004</v>
      </c>
      <c r="G97" s="71">
        <v>0.296599</v>
      </c>
      <c r="H97" s="71"/>
    </row>
    <row r="98" spans="1:8">
      <c r="A98" s="66">
        <v>37214</v>
      </c>
      <c r="B98" s="67">
        <v>0.65552999999999995</v>
      </c>
      <c r="C98" s="68">
        <v>16</v>
      </c>
      <c r="D98" s="69">
        <v>9.0417999999999998E-2</v>
      </c>
      <c r="E98" s="69">
        <f t="shared" si="1"/>
        <v>0.56511199999999995</v>
      </c>
      <c r="F98" s="70">
        <v>0.26985899999999996</v>
      </c>
      <c r="G98" s="71">
        <v>0.29525299999999999</v>
      </c>
      <c r="H98" s="71"/>
    </row>
    <row r="99" spans="1:8">
      <c r="A99" s="72">
        <v>37221</v>
      </c>
      <c r="B99" s="73">
        <v>0.652146</v>
      </c>
      <c r="C99" s="74">
        <v>16</v>
      </c>
      <c r="D99" s="75">
        <v>8.9951000000000003E-2</v>
      </c>
      <c r="E99" s="75">
        <f t="shared" si="1"/>
        <v>0.562195</v>
      </c>
      <c r="F99" s="76">
        <v>0.26986300000000002</v>
      </c>
      <c r="G99" s="77">
        <v>0.29233199999999998</v>
      </c>
      <c r="H99" s="77"/>
    </row>
    <row r="100" spans="1:8">
      <c r="A100" s="60">
        <v>37228</v>
      </c>
      <c r="B100" s="61">
        <v>0.64441700000000002</v>
      </c>
      <c r="C100" s="62">
        <v>16</v>
      </c>
      <c r="D100" s="63">
        <v>8.8885000000000006E-2</v>
      </c>
      <c r="E100" s="63">
        <f t="shared" si="1"/>
        <v>0.55553200000000003</v>
      </c>
      <c r="F100" s="64">
        <v>0.26985900000000002</v>
      </c>
      <c r="G100" s="65">
        <v>0.28567300000000001</v>
      </c>
      <c r="H100" s="65"/>
    </row>
    <row r="101" spans="1:8">
      <c r="A101" s="66">
        <v>37235</v>
      </c>
      <c r="B101" s="67">
        <v>0.64468199999999998</v>
      </c>
      <c r="C101" s="68">
        <v>16</v>
      </c>
      <c r="D101" s="69">
        <v>8.8922000000000001E-2</v>
      </c>
      <c r="E101" s="69">
        <f t="shared" si="1"/>
        <v>0.55576000000000003</v>
      </c>
      <c r="F101" s="70">
        <v>0.26985899999999996</v>
      </c>
      <c r="G101" s="71">
        <v>0.28590100000000002</v>
      </c>
      <c r="H101" s="71"/>
    </row>
    <row r="102" spans="1:8">
      <c r="A102" s="72">
        <v>37242</v>
      </c>
      <c r="B102" s="73">
        <v>0.64581200000000005</v>
      </c>
      <c r="C102" s="74">
        <v>16</v>
      </c>
      <c r="D102" s="75">
        <v>8.9078000000000004E-2</v>
      </c>
      <c r="E102" s="75">
        <f t="shared" si="1"/>
        <v>0.55673400000000006</v>
      </c>
      <c r="F102" s="76">
        <v>0.26985900000000007</v>
      </c>
      <c r="G102" s="77">
        <v>0.28687499999999999</v>
      </c>
      <c r="H102" s="77"/>
    </row>
    <row r="103" spans="1:8">
      <c r="A103" s="60">
        <v>37263</v>
      </c>
      <c r="B103" s="61">
        <v>0.6734</v>
      </c>
      <c r="C103" s="62">
        <v>16</v>
      </c>
      <c r="D103" s="63">
        <v>9.2882999999999993E-2</v>
      </c>
      <c r="E103" s="63">
        <f t="shared" si="1"/>
        <v>0.58051699999999995</v>
      </c>
      <c r="F103" s="64">
        <v>0.29385699999999998</v>
      </c>
      <c r="G103" s="65">
        <v>0.28666000000000003</v>
      </c>
      <c r="H103" s="65"/>
    </row>
    <row r="104" spans="1:8">
      <c r="A104" s="66">
        <v>37270</v>
      </c>
      <c r="B104" s="67">
        <v>0.67337999999999998</v>
      </c>
      <c r="C104" s="68">
        <v>16</v>
      </c>
      <c r="D104" s="69">
        <v>9.2880000000000004E-2</v>
      </c>
      <c r="E104" s="69">
        <f t="shared" si="1"/>
        <v>0.58050000000000002</v>
      </c>
      <c r="F104" s="70">
        <v>0.29385999999999995</v>
      </c>
      <c r="G104" s="71">
        <v>0.28664000000000001</v>
      </c>
      <c r="H104" s="71"/>
    </row>
    <row r="105" spans="1:8">
      <c r="A105" s="66">
        <v>37277</v>
      </c>
      <c r="B105" s="67">
        <v>0.66700999999999999</v>
      </c>
      <c r="C105" s="68">
        <v>16</v>
      </c>
      <c r="D105" s="69">
        <v>9.2000999999999999E-2</v>
      </c>
      <c r="E105" s="69">
        <f t="shared" si="1"/>
        <v>0.57500899999999999</v>
      </c>
      <c r="F105" s="70">
        <v>0.29385900000000004</v>
      </c>
      <c r="G105" s="71">
        <v>0.28114999999999996</v>
      </c>
      <c r="H105" s="71"/>
    </row>
    <row r="106" spans="1:8">
      <c r="A106" s="72">
        <v>37284</v>
      </c>
      <c r="B106" s="73">
        <v>0.66842000000000001</v>
      </c>
      <c r="C106" s="74">
        <v>16</v>
      </c>
      <c r="D106" s="75">
        <v>9.2196E-2</v>
      </c>
      <c r="E106" s="75">
        <f t="shared" si="1"/>
        <v>0.57622400000000007</v>
      </c>
      <c r="F106" s="76">
        <v>0.29386400000000001</v>
      </c>
      <c r="G106" s="77">
        <v>0.28236</v>
      </c>
      <c r="H106" s="77"/>
    </row>
    <row r="107" spans="1:8">
      <c r="A107" s="60">
        <v>37291</v>
      </c>
      <c r="B107" s="61">
        <v>0.66988999999999999</v>
      </c>
      <c r="C107" s="62">
        <v>16</v>
      </c>
      <c r="D107" s="63">
        <v>9.2398999999999995E-2</v>
      </c>
      <c r="E107" s="63">
        <f t="shared" si="1"/>
        <v>0.57749099999999998</v>
      </c>
      <c r="F107" s="64">
        <v>0.29386099999999998</v>
      </c>
      <c r="G107" s="65">
        <v>0.28362999999999999</v>
      </c>
      <c r="H107" s="65"/>
    </row>
    <row r="108" spans="1:8">
      <c r="A108" s="66">
        <v>37298</v>
      </c>
      <c r="B108" s="67">
        <v>0.67152000000000001</v>
      </c>
      <c r="C108" s="68">
        <v>16</v>
      </c>
      <c r="D108" s="69">
        <v>9.2622999999999997E-2</v>
      </c>
      <c r="E108" s="69">
        <f t="shared" si="1"/>
        <v>0.57889699999999999</v>
      </c>
      <c r="F108" s="70">
        <v>0.29385699999999998</v>
      </c>
      <c r="G108" s="71">
        <v>0.28504000000000002</v>
      </c>
      <c r="H108" s="71"/>
    </row>
    <row r="109" spans="1:8">
      <c r="A109" s="66">
        <v>37305</v>
      </c>
      <c r="B109" s="67">
        <v>0.67128999999999994</v>
      </c>
      <c r="C109" s="68">
        <v>16</v>
      </c>
      <c r="D109" s="69">
        <v>9.2591999999999994E-2</v>
      </c>
      <c r="E109" s="69">
        <f t="shared" si="1"/>
        <v>0.57869799999999993</v>
      </c>
      <c r="F109" s="70">
        <v>0.29385799999999995</v>
      </c>
      <c r="G109" s="71">
        <v>0.28483999999999998</v>
      </c>
      <c r="H109" s="71"/>
    </row>
    <row r="110" spans="1:8">
      <c r="A110" s="72">
        <v>37312</v>
      </c>
      <c r="B110" s="73">
        <v>0.67128999999999994</v>
      </c>
      <c r="C110" s="74">
        <v>16</v>
      </c>
      <c r="D110" s="75">
        <v>9.2591999999999994E-2</v>
      </c>
      <c r="E110" s="75">
        <f t="shared" si="1"/>
        <v>0.57869799999999993</v>
      </c>
      <c r="F110" s="76">
        <v>0.29385799999999995</v>
      </c>
      <c r="G110" s="77">
        <v>0.28483999999999998</v>
      </c>
      <c r="H110" s="77"/>
    </row>
    <row r="111" spans="1:8">
      <c r="A111" s="60">
        <v>37319</v>
      </c>
      <c r="B111" s="61">
        <v>0.67138999999999993</v>
      </c>
      <c r="C111" s="62">
        <v>16</v>
      </c>
      <c r="D111" s="63">
        <v>9.2605999999999994E-2</v>
      </c>
      <c r="E111" s="63">
        <f t="shared" si="1"/>
        <v>0.57878399999999997</v>
      </c>
      <c r="F111" s="64">
        <v>0.2938639999999999</v>
      </c>
      <c r="G111" s="65">
        <v>0.28492000000000001</v>
      </c>
      <c r="H111" s="65"/>
    </row>
    <row r="112" spans="1:8">
      <c r="A112" s="66">
        <v>37326</v>
      </c>
      <c r="B112" s="67">
        <v>0.68569000000000002</v>
      </c>
      <c r="C112" s="68">
        <v>16</v>
      </c>
      <c r="D112" s="69">
        <v>9.4577999999999995E-2</v>
      </c>
      <c r="E112" s="69">
        <f t="shared" si="1"/>
        <v>0.59111200000000008</v>
      </c>
      <c r="F112" s="70">
        <v>0.29386200000000001</v>
      </c>
      <c r="G112" s="71">
        <v>0.29725000000000001</v>
      </c>
      <c r="H112" s="71"/>
    </row>
    <row r="113" spans="1:8">
      <c r="A113" s="66">
        <v>37333</v>
      </c>
      <c r="B113" s="67">
        <v>0.68794000000000011</v>
      </c>
      <c r="C113" s="68">
        <v>16</v>
      </c>
      <c r="D113" s="69">
        <v>9.4888E-2</v>
      </c>
      <c r="E113" s="69">
        <f t="shared" si="1"/>
        <v>0.59305200000000013</v>
      </c>
      <c r="F113" s="70">
        <v>0.29386200000000007</v>
      </c>
      <c r="G113" s="71">
        <v>0.29919000000000001</v>
      </c>
      <c r="H113" s="71"/>
    </row>
    <row r="114" spans="1:8">
      <c r="A114" s="72">
        <v>37340</v>
      </c>
      <c r="B114" s="73">
        <v>0.69650999999999996</v>
      </c>
      <c r="C114" s="74">
        <v>16</v>
      </c>
      <c r="D114" s="75">
        <v>9.6070000000000003E-2</v>
      </c>
      <c r="E114" s="75">
        <f t="shared" si="1"/>
        <v>0.60043999999999997</v>
      </c>
      <c r="F114" s="76">
        <v>0.29386000000000001</v>
      </c>
      <c r="G114" s="77">
        <v>0.30657999999999996</v>
      </c>
      <c r="H114" s="77"/>
    </row>
    <row r="115" spans="1:8">
      <c r="A115" s="60">
        <v>37354</v>
      </c>
      <c r="B115" s="61">
        <v>0.70489999999999997</v>
      </c>
      <c r="C115" s="62">
        <v>16</v>
      </c>
      <c r="D115" s="63">
        <v>9.7227999999999995E-2</v>
      </c>
      <c r="E115" s="63">
        <f t="shared" si="1"/>
        <v>0.60767199999999999</v>
      </c>
      <c r="F115" s="64">
        <v>0.29386200000000001</v>
      </c>
      <c r="G115" s="65">
        <v>0.31380999999999998</v>
      </c>
      <c r="H115" s="65"/>
    </row>
    <row r="116" spans="1:8">
      <c r="A116" s="66">
        <v>37361</v>
      </c>
      <c r="B116" s="67">
        <v>0.71032000000000006</v>
      </c>
      <c r="C116" s="68">
        <v>16</v>
      </c>
      <c r="D116" s="69">
        <v>9.7975000000000007E-2</v>
      </c>
      <c r="E116" s="69">
        <f t="shared" si="1"/>
        <v>0.61234500000000003</v>
      </c>
      <c r="F116" s="70">
        <v>0.29386500000000004</v>
      </c>
      <c r="G116" s="71">
        <v>0.31848000000000004</v>
      </c>
      <c r="H116" s="71"/>
    </row>
    <row r="117" spans="1:8">
      <c r="A117" s="66">
        <v>37368</v>
      </c>
      <c r="B117" s="67">
        <v>0.71090999999999993</v>
      </c>
      <c r="C117" s="68">
        <v>16</v>
      </c>
      <c r="D117" s="69">
        <v>9.8057000000000005E-2</v>
      </c>
      <c r="E117" s="69">
        <f t="shared" si="1"/>
        <v>0.61285299999999987</v>
      </c>
      <c r="F117" s="70">
        <v>0.29386299999999993</v>
      </c>
      <c r="G117" s="71">
        <v>0.31899</v>
      </c>
      <c r="H117" s="71"/>
    </row>
    <row r="118" spans="1:8">
      <c r="A118" s="72">
        <v>37375</v>
      </c>
      <c r="B118" s="73">
        <v>0.70740000000000003</v>
      </c>
      <c r="C118" s="74">
        <v>16</v>
      </c>
      <c r="D118" s="75">
        <v>9.7572000000000006E-2</v>
      </c>
      <c r="E118" s="75">
        <f t="shared" si="1"/>
        <v>0.60982800000000004</v>
      </c>
      <c r="F118" s="76">
        <v>0.29385800000000001</v>
      </c>
      <c r="G118" s="77">
        <v>0.31597000000000003</v>
      </c>
      <c r="H118" s="77"/>
    </row>
    <row r="119" spans="1:8">
      <c r="A119" s="60">
        <v>37382</v>
      </c>
      <c r="B119" s="61">
        <v>0.70740000000000003</v>
      </c>
      <c r="C119" s="62">
        <v>16</v>
      </c>
      <c r="D119" s="63">
        <v>9.7572000000000006E-2</v>
      </c>
      <c r="E119" s="63">
        <f t="shared" si="1"/>
        <v>0.60982800000000004</v>
      </c>
      <c r="F119" s="64">
        <v>0.29385800000000001</v>
      </c>
      <c r="G119" s="65">
        <v>0.31597000000000003</v>
      </c>
      <c r="H119" s="65"/>
    </row>
    <row r="120" spans="1:8">
      <c r="A120" s="66">
        <v>37389</v>
      </c>
      <c r="B120" s="67">
        <v>0.70710000000000006</v>
      </c>
      <c r="C120" s="68">
        <v>16</v>
      </c>
      <c r="D120" s="69">
        <v>9.7531000000000007E-2</v>
      </c>
      <c r="E120" s="69">
        <f t="shared" si="1"/>
        <v>0.60956900000000003</v>
      </c>
      <c r="F120" s="70">
        <v>0.29385900000000009</v>
      </c>
      <c r="G120" s="71">
        <v>0.31570999999999999</v>
      </c>
      <c r="H120" s="71"/>
    </row>
    <row r="121" spans="1:8">
      <c r="A121" s="66">
        <v>37396</v>
      </c>
      <c r="B121" s="67">
        <v>0.70705999999999991</v>
      </c>
      <c r="C121" s="68">
        <v>16</v>
      </c>
      <c r="D121" s="69">
        <v>9.7526000000000002E-2</v>
      </c>
      <c r="E121" s="69">
        <f t="shared" si="1"/>
        <v>0.60953399999999991</v>
      </c>
      <c r="F121" s="70">
        <v>0.2938639999999999</v>
      </c>
      <c r="G121" s="71">
        <v>0.31567000000000001</v>
      </c>
      <c r="H121" s="71"/>
    </row>
    <row r="122" spans="1:8">
      <c r="A122" s="72">
        <v>37403</v>
      </c>
      <c r="B122" s="73">
        <v>0.70252999999999999</v>
      </c>
      <c r="C122" s="74">
        <v>16</v>
      </c>
      <c r="D122" s="75">
        <v>9.6901000000000001E-2</v>
      </c>
      <c r="E122" s="75">
        <f t="shared" si="1"/>
        <v>0.60562899999999997</v>
      </c>
      <c r="F122" s="76">
        <v>0.29385899999999998</v>
      </c>
      <c r="G122" s="77">
        <v>0.31176999999999999</v>
      </c>
      <c r="H122" s="77"/>
    </row>
    <row r="123" spans="1:8">
      <c r="A123" s="60">
        <v>37410</v>
      </c>
      <c r="B123" s="61">
        <v>0.68837000000000004</v>
      </c>
      <c r="C123" s="62">
        <v>16</v>
      </c>
      <c r="D123" s="63">
        <v>9.4948000000000005E-2</v>
      </c>
      <c r="E123" s="63">
        <f t="shared" si="1"/>
        <v>0.59342200000000001</v>
      </c>
      <c r="F123" s="64">
        <v>0.29386200000000007</v>
      </c>
      <c r="G123" s="65">
        <v>0.29955999999999999</v>
      </c>
      <c r="H123" s="65"/>
    </row>
    <row r="124" spans="1:8">
      <c r="A124" s="66">
        <v>37417</v>
      </c>
      <c r="B124" s="67">
        <v>0.68232999999999999</v>
      </c>
      <c r="C124" s="68">
        <v>16</v>
      </c>
      <c r="D124" s="69">
        <v>9.4114000000000003E-2</v>
      </c>
      <c r="E124" s="69">
        <f t="shared" si="1"/>
        <v>0.58821599999999996</v>
      </c>
      <c r="F124" s="70">
        <v>0.29385600000000001</v>
      </c>
      <c r="G124" s="71">
        <v>0.29436000000000001</v>
      </c>
      <c r="H124" s="71"/>
    </row>
    <row r="125" spans="1:8">
      <c r="A125" s="66">
        <v>37424</v>
      </c>
      <c r="B125" s="67">
        <v>0.67835999999999996</v>
      </c>
      <c r="C125" s="68">
        <v>16</v>
      </c>
      <c r="D125" s="69">
        <v>9.3566999999999997E-2</v>
      </c>
      <c r="E125" s="69">
        <f t="shared" si="1"/>
        <v>0.58479300000000001</v>
      </c>
      <c r="F125" s="70">
        <v>0.29386299999999993</v>
      </c>
      <c r="G125" s="71">
        <v>0.29093000000000002</v>
      </c>
      <c r="H125" s="71"/>
    </row>
    <row r="126" spans="1:8">
      <c r="A126" s="72">
        <v>37431</v>
      </c>
      <c r="B126" s="73">
        <v>0.67850999999999995</v>
      </c>
      <c r="C126" s="74">
        <v>16</v>
      </c>
      <c r="D126" s="75">
        <v>9.3588000000000005E-2</v>
      </c>
      <c r="E126" s="75">
        <f t="shared" si="1"/>
        <v>0.58492199999999994</v>
      </c>
      <c r="F126" s="76">
        <v>0.29386199999999996</v>
      </c>
      <c r="G126" s="77">
        <v>0.29105999999999999</v>
      </c>
      <c r="H126" s="77"/>
    </row>
    <row r="127" spans="1:8">
      <c r="A127" s="60">
        <v>37438</v>
      </c>
      <c r="B127" s="61">
        <v>0.67892999999999992</v>
      </c>
      <c r="C127" s="62">
        <v>16</v>
      </c>
      <c r="D127" s="63">
        <v>9.3645999999999993E-2</v>
      </c>
      <c r="E127" s="63">
        <f t="shared" si="1"/>
        <v>0.58528399999999992</v>
      </c>
      <c r="F127" s="64">
        <v>0.2938639999999999</v>
      </c>
      <c r="G127" s="65">
        <v>0.29142000000000001</v>
      </c>
      <c r="H127" s="65"/>
    </row>
    <row r="128" spans="1:8">
      <c r="A128" s="66">
        <v>37445</v>
      </c>
      <c r="B128" s="67">
        <v>0.67888000000000004</v>
      </c>
      <c r="C128" s="68">
        <v>16</v>
      </c>
      <c r="D128" s="69">
        <v>9.3639E-2</v>
      </c>
      <c r="E128" s="69">
        <f t="shared" si="1"/>
        <v>0.58524100000000001</v>
      </c>
      <c r="F128" s="70">
        <v>0.29386100000000004</v>
      </c>
      <c r="G128" s="71">
        <v>0.29137999999999997</v>
      </c>
      <c r="H128" s="71"/>
    </row>
    <row r="129" spans="1:8">
      <c r="A129" s="66">
        <v>37452</v>
      </c>
      <c r="B129" s="67">
        <v>0.67888000000000004</v>
      </c>
      <c r="C129" s="68">
        <v>16</v>
      </c>
      <c r="D129" s="69">
        <v>9.3639E-2</v>
      </c>
      <c r="E129" s="69">
        <f t="shared" si="1"/>
        <v>0.58524100000000001</v>
      </c>
      <c r="F129" s="70">
        <v>0.29386100000000004</v>
      </c>
      <c r="G129" s="71">
        <v>0.29137999999999997</v>
      </c>
      <c r="H129" s="71"/>
    </row>
    <row r="130" spans="1:8">
      <c r="A130" s="66">
        <v>37459</v>
      </c>
      <c r="B130" s="67">
        <v>0.67935000000000001</v>
      </c>
      <c r="C130" s="68">
        <v>16</v>
      </c>
      <c r="D130" s="69">
        <v>9.3702999999999995E-2</v>
      </c>
      <c r="E130" s="69">
        <f t="shared" si="1"/>
        <v>0.58564700000000003</v>
      </c>
      <c r="F130" s="70">
        <v>0.29385700000000003</v>
      </c>
      <c r="G130" s="71">
        <v>0.29178999999999999</v>
      </c>
      <c r="H130" s="71"/>
    </row>
    <row r="131" spans="1:8">
      <c r="A131" s="72">
        <v>37466</v>
      </c>
      <c r="B131" s="73">
        <v>0.67974000000000001</v>
      </c>
      <c r="C131" s="74">
        <v>16</v>
      </c>
      <c r="D131" s="75">
        <v>9.3756999999999993E-2</v>
      </c>
      <c r="E131" s="75">
        <f t="shared" ref="E131:E194" si="2">IFERROR(B131-D131,"ND")</f>
        <v>0.58598300000000003</v>
      </c>
      <c r="F131" s="76">
        <v>0.29386300000000004</v>
      </c>
      <c r="G131" s="77">
        <v>0.29211999999999999</v>
      </c>
      <c r="H131" s="77"/>
    </row>
    <row r="132" spans="1:8">
      <c r="A132" s="60">
        <v>37473</v>
      </c>
      <c r="B132" s="61">
        <v>0.68079000000000001</v>
      </c>
      <c r="C132" s="62">
        <v>16</v>
      </c>
      <c r="D132" s="63">
        <v>9.3901999999999999E-2</v>
      </c>
      <c r="E132" s="63">
        <f t="shared" si="2"/>
        <v>0.58688799999999997</v>
      </c>
      <c r="F132" s="64">
        <v>0.29385800000000006</v>
      </c>
      <c r="G132" s="65">
        <v>0.29302999999999996</v>
      </c>
      <c r="H132" s="65"/>
    </row>
    <row r="133" spans="1:8">
      <c r="A133" s="66">
        <v>37480</v>
      </c>
      <c r="B133" s="67">
        <v>0.68079000000000001</v>
      </c>
      <c r="C133" s="68">
        <v>16</v>
      </c>
      <c r="D133" s="69">
        <v>9.3901999999999999E-2</v>
      </c>
      <c r="E133" s="69">
        <f t="shared" si="2"/>
        <v>0.58688799999999997</v>
      </c>
      <c r="F133" s="70">
        <v>0.29385800000000006</v>
      </c>
      <c r="G133" s="71">
        <v>0.29302999999999996</v>
      </c>
      <c r="H133" s="71"/>
    </row>
    <row r="134" spans="1:8">
      <c r="A134" s="66">
        <v>37487</v>
      </c>
      <c r="B134" s="67">
        <v>0.68049000000000004</v>
      </c>
      <c r="C134" s="68">
        <v>16</v>
      </c>
      <c r="D134" s="69">
        <v>9.3861E-2</v>
      </c>
      <c r="E134" s="69">
        <f t="shared" si="2"/>
        <v>0.58662900000000007</v>
      </c>
      <c r="F134" s="70">
        <v>0.29385900000000009</v>
      </c>
      <c r="G134" s="71">
        <v>0.29276999999999997</v>
      </c>
      <c r="H134" s="71"/>
    </row>
    <row r="135" spans="1:8">
      <c r="A135" s="72">
        <v>37494</v>
      </c>
      <c r="B135" s="73">
        <v>0.69137999999999999</v>
      </c>
      <c r="C135" s="74">
        <v>16</v>
      </c>
      <c r="D135" s="75">
        <v>9.5363000000000003E-2</v>
      </c>
      <c r="E135" s="75">
        <f t="shared" si="2"/>
        <v>0.59601700000000002</v>
      </c>
      <c r="F135" s="76">
        <v>0.29385699999999992</v>
      </c>
      <c r="G135" s="77">
        <v>0.30216000000000004</v>
      </c>
      <c r="H135" s="77"/>
    </row>
    <row r="136" spans="1:8">
      <c r="A136" s="60">
        <v>37501</v>
      </c>
      <c r="B136" s="61">
        <v>0.69245000000000001</v>
      </c>
      <c r="C136" s="62">
        <v>16</v>
      </c>
      <c r="D136" s="63">
        <v>9.5509999999999998E-2</v>
      </c>
      <c r="E136" s="63">
        <f t="shared" si="2"/>
        <v>0.59694000000000003</v>
      </c>
      <c r="F136" s="64">
        <v>0.29386000000000007</v>
      </c>
      <c r="G136" s="65">
        <v>0.30307999999999996</v>
      </c>
      <c r="H136" s="65"/>
    </row>
    <row r="137" spans="1:8">
      <c r="A137" s="66">
        <v>37508</v>
      </c>
      <c r="B137" s="67">
        <v>0.69245000000000001</v>
      </c>
      <c r="C137" s="68">
        <v>16</v>
      </c>
      <c r="D137" s="69">
        <v>9.5509999999999998E-2</v>
      </c>
      <c r="E137" s="69">
        <f t="shared" si="2"/>
        <v>0.59694000000000003</v>
      </c>
      <c r="F137" s="70">
        <v>0.29386000000000007</v>
      </c>
      <c r="G137" s="71">
        <v>0.30307999999999996</v>
      </c>
      <c r="H137" s="71"/>
    </row>
    <row r="138" spans="1:8">
      <c r="A138" s="66">
        <v>37515</v>
      </c>
      <c r="B138" s="67">
        <v>0.70308999999999999</v>
      </c>
      <c r="C138" s="68">
        <v>16</v>
      </c>
      <c r="D138" s="69">
        <v>9.6977999999999995E-2</v>
      </c>
      <c r="E138" s="69">
        <f t="shared" si="2"/>
        <v>0.60611199999999998</v>
      </c>
      <c r="F138" s="70">
        <v>0.294852</v>
      </c>
      <c r="G138" s="71">
        <v>0.31125999999999998</v>
      </c>
      <c r="H138" s="71"/>
    </row>
    <row r="139" spans="1:8">
      <c r="A139" s="66">
        <v>37522</v>
      </c>
      <c r="B139" s="67">
        <v>0.70250000000000001</v>
      </c>
      <c r="C139" s="68">
        <v>16</v>
      </c>
      <c r="D139" s="69">
        <v>9.6896999999999997E-2</v>
      </c>
      <c r="E139" s="69">
        <f t="shared" si="2"/>
        <v>0.605603</v>
      </c>
      <c r="F139" s="70">
        <v>0.29386299999999999</v>
      </c>
      <c r="G139" s="71">
        <v>0.31174000000000002</v>
      </c>
      <c r="H139" s="71"/>
    </row>
    <row r="140" spans="1:8">
      <c r="A140" s="72">
        <v>37529</v>
      </c>
      <c r="B140" s="73">
        <v>0.71313000000000004</v>
      </c>
      <c r="C140" s="74">
        <v>16</v>
      </c>
      <c r="D140" s="75">
        <v>9.8363000000000006E-2</v>
      </c>
      <c r="E140" s="75">
        <f t="shared" si="2"/>
        <v>0.61476700000000006</v>
      </c>
      <c r="F140" s="76">
        <v>0.2938670000000001</v>
      </c>
      <c r="G140" s="77">
        <v>0.32089999999999996</v>
      </c>
      <c r="H140" s="77"/>
    </row>
    <row r="141" spans="1:8">
      <c r="A141" s="60">
        <v>37536</v>
      </c>
      <c r="B141" s="61">
        <v>0.71354999999999991</v>
      </c>
      <c r="C141" s="62">
        <v>16</v>
      </c>
      <c r="D141" s="63">
        <v>9.8420999999999995E-2</v>
      </c>
      <c r="E141" s="63">
        <f t="shared" si="2"/>
        <v>0.61512899999999993</v>
      </c>
      <c r="F141" s="64">
        <v>0.29484899999999997</v>
      </c>
      <c r="G141" s="65">
        <v>0.32027999999999995</v>
      </c>
      <c r="H141" s="65"/>
    </row>
    <row r="142" spans="1:8">
      <c r="A142" s="66">
        <v>37543</v>
      </c>
      <c r="B142" s="67">
        <v>0.71357999999999999</v>
      </c>
      <c r="C142" s="68">
        <v>16</v>
      </c>
      <c r="D142" s="69">
        <v>9.8424999999999999E-2</v>
      </c>
      <c r="E142" s="69">
        <f t="shared" si="2"/>
        <v>0.61515500000000001</v>
      </c>
      <c r="F142" s="70">
        <v>0.29488500000000001</v>
      </c>
      <c r="G142" s="71">
        <v>0.32027</v>
      </c>
      <c r="H142" s="71"/>
    </row>
    <row r="143" spans="1:8">
      <c r="A143" s="66">
        <v>37550</v>
      </c>
      <c r="B143" s="67">
        <v>0.71377000000000002</v>
      </c>
      <c r="C143" s="68">
        <v>16</v>
      </c>
      <c r="D143" s="69">
        <v>9.8450999999999997E-2</v>
      </c>
      <c r="E143" s="69">
        <f t="shared" si="2"/>
        <v>0.61531900000000006</v>
      </c>
      <c r="F143" s="70">
        <v>0.29385900000000004</v>
      </c>
      <c r="G143" s="71">
        <v>0.32145999999999997</v>
      </c>
      <c r="H143" s="71"/>
    </row>
    <row r="144" spans="1:8">
      <c r="A144" s="72">
        <v>37557</v>
      </c>
      <c r="B144" s="73">
        <v>0.70601999999999998</v>
      </c>
      <c r="C144" s="74">
        <v>16</v>
      </c>
      <c r="D144" s="75">
        <v>9.7381999999999996E-2</v>
      </c>
      <c r="E144" s="75">
        <f t="shared" si="2"/>
        <v>0.60863800000000001</v>
      </c>
      <c r="F144" s="76">
        <v>0.29386800000000002</v>
      </c>
      <c r="G144" s="77">
        <v>0.31476999999999999</v>
      </c>
      <c r="H144" s="77"/>
    </row>
    <row r="145" spans="1:8">
      <c r="A145" s="60">
        <v>37564</v>
      </c>
      <c r="B145" s="61">
        <v>0.69525999999999999</v>
      </c>
      <c r="C145" s="62">
        <v>16</v>
      </c>
      <c r="D145" s="63">
        <v>9.5897999999999997E-2</v>
      </c>
      <c r="E145" s="63">
        <f t="shared" si="2"/>
        <v>0.59936199999999995</v>
      </c>
      <c r="F145" s="64">
        <v>0.29386200000000001</v>
      </c>
      <c r="G145" s="65">
        <v>0.30549999999999999</v>
      </c>
      <c r="H145" s="65"/>
    </row>
    <row r="146" spans="1:8">
      <c r="A146" s="66">
        <v>37571</v>
      </c>
      <c r="B146" s="67">
        <v>0.67888000000000004</v>
      </c>
      <c r="C146" s="68">
        <v>16</v>
      </c>
      <c r="D146" s="69">
        <v>9.3639E-2</v>
      </c>
      <c r="E146" s="69">
        <f t="shared" si="2"/>
        <v>0.58524100000000001</v>
      </c>
      <c r="F146" s="70">
        <v>0.29490100000000008</v>
      </c>
      <c r="G146" s="71">
        <v>0.29033999999999999</v>
      </c>
      <c r="H146" s="71"/>
    </row>
    <row r="147" spans="1:8">
      <c r="A147" s="66">
        <v>37578</v>
      </c>
      <c r="B147" s="67">
        <v>0.66796</v>
      </c>
      <c r="C147" s="68">
        <v>16</v>
      </c>
      <c r="D147" s="69">
        <v>9.2132000000000006E-2</v>
      </c>
      <c r="E147" s="69">
        <f t="shared" si="2"/>
        <v>0.57582800000000001</v>
      </c>
      <c r="F147" s="70">
        <v>0.29385799999999995</v>
      </c>
      <c r="G147" s="71">
        <v>0.28197000000000005</v>
      </c>
      <c r="H147" s="71"/>
    </row>
    <row r="148" spans="1:8">
      <c r="A148" s="72">
        <v>37585</v>
      </c>
      <c r="B148" s="73">
        <v>0.66695000000000004</v>
      </c>
      <c r="C148" s="74">
        <v>16</v>
      </c>
      <c r="D148" s="75">
        <v>9.1993000000000005E-2</v>
      </c>
      <c r="E148" s="75">
        <f t="shared" si="2"/>
        <v>0.57495700000000005</v>
      </c>
      <c r="F148" s="76">
        <v>0.29385700000000003</v>
      </c>
      <c r="G148" s="77">
        <v>0.28110000000000002</v>
      </c>
      <c r="H148" s="77"/>
    </row>
    <row r="149" spans="1:8">
      <c r="A149" s="60">
        <v>37592</v>
      </c>
      <c r="B149" s="61">
        <v>0.67718</v>
      </c>
      <c r="C149" s="62">
        <v>16</v>
      </c>
      <c r="D149" s="63">
        <v>9.3404000000000001E-2</v>
      </c>
      <c r="E149" s="63">
        <f t="shared" si="2"/>
        <v>0.58377599999999996</v>
      </c>
      <c r="F149" s="64">
        <v>0.29385600000000001</v>
      </c>
      <c r="G149" s="65">
        <v>0.28992000000000001</v>
      </c>
      <c r="H149" s="65"/>
    </row>
    <row r="150" spans="1:8">
      <c r="A150" s="66">
        <v>37599</v>
      </c>
      <c r="B150" s="67">
        <v>0.68477999999999994</v>
      </c>
      <c r="C150" s="68">
        <v>16</v>
      </c>
      <c r="D150" s="69">
        <v>9.4451999999999994E-2</v>
      </c>
      <c r="E150" s="69">
        <f t="shared" si="2"/>
        <v>0.59032799999999996</v>
      </c>
      <c r="F150" s="70">
        <v>0.29385799999999995</v>
      </c>
      <c r="G150" s="71">
        <v>0.29647000000000001</v>
      </c>
      <c r="H150" s="71"/>
    </row>
    <row r="151" spans="1:8">
      <c r="A151" s="72">
        <v>37606</v>
      </c>
      <c r="B151" s="73">
        <v>0.68477999999999994</v>
      </c>
      <c r="C151" s="74">
        <v>16</v>
      </c>
      <c r="D151" s="75">
        <v>9.4451999999999994E-2</v>
      </c>
      <c r="E151" s="75">
        <f t="shared" si="2"/>
        <v>0.59032799999999996</v>
      </c>
      <c r="F151" s="76">
        <v>0.29385799999999995</v>
      </c>
      <c r="G151" s="77">
        <v>0.29647000000000001</v>
      </c>
      <c r="H151" s="77"/>
    </row>
    <row r="152" spans="1:8">
      <c r="A152" s="60">
        <v>37627</v>
      </c>
      <c r="B152" s="61">
        <v>0.72290999999999994</v>
      </c>
      <c r="C152" s="62">
        <v>16</v>
      </c>
      <c r="D152" s="63">
        <v>9.9711999999999995E-2</v>
      </c>
      <c r="E152" s="63">
        <f t="shared" si="2"/>
        <v>0.62319799999999992</v>
      </c>
      <c r="F152" s="64">
        <v>0.29385799999999995</v>
      </c>
      <c r="G152" s="65">
        <v>0.32933999999999997</v>
      </c>
      <c r="H152" s="65"/>
    </row>
    <row r="153" spans="1:8">
      <c r="A153" s="66">
        <v>37634</v>
      </c>
      <c r="B153" s="67">
        <v>0.72287999999999997</v>
      </c>
      <c r="C153" s="68">
        <v>16</v>
      </c>
      <c r="D153" s="69">
        <v>9.9708000000000005E-2</v>
      </c>
      <c r="E153" s="69">
        <f t="shared" si="2"/>
        <v>0.62317199999999995</v>
      </c>
      <c r="F153" s="70">
        <v>0.29386199999999996</v>
      </c>
      <c r="G153" s="71">
        <v>0.32930999999999999</v>
      </c>
      <c r="H153" s="71"/>
    </row>
    <row r="154" spans="1:8">
      <c r="A154" s="66">
        <v>37641</v>
      </c>
      <c r="B154" s="67">
        <v>0.71357999999999999</v>
      </c>
      <c r="C154" s="68">
        <v>16</v>
      </c>
      <c r="D154" s="69">
        <v>9.8424999999999999E-2</v>
      </c>
      <c r="E154" s="69">
        <f t="shared" si="2"/>
        <v>0.61515500000000001</v>
      </c>
      <c r="F154" s="70">
        <v>0.29385499999999998</v>
      </c>
      <c r="G154" s="71">
        <v>0.32130000000000003</v>
      </c>
      <c r="H154" s="71"/>
    </row>
    <row r="155" spans="1:8">
      <c r="A155" s="72">
        <v>37648</v>
      </c>
      <c r="B155" s="73">
        <v>0.71560000000000001</v>
      </c>
      <c r="C155" s="74">
        <v>16</v>
      </c>
      <c r="D155" s="75">
        <v>9.8702999999999999E-2</v>
      </c>
      <c r="E155" s="75">
        <f t="shared" si="2"/>
        <v>0.61689700000000003</v>
      </c>
      <c r="F155" s="76">
        <v>0.29568700000000003</v>
      </c>
      <c r="G155" s="77">
        <v>0.32121</v>
      </c>
      <c r="H155" s="77"/>
    </row>
    <row r="156" spans="1:8">
      <c r="A156" s="60">
        <v>37655</v>
      </c>
      <c r="B156" s="61">
        <v>0.72427999999999992</v>
      </c>
      <c r="C156" s="62">
        <v>16</v>
      </c>
      <c r="D156" s="63">
        <v>9.9901000000000004E-2</v>
      </c>
      <c r="E156" s="63">
        <f t="shared" si="2"/>
        <v>0.62437899999999991</v>
      </c>
      <c r="F156" s="64">
        <v>0.2957189999999999</v>
      </c>
      <c r="G156" s="65">
        <v>0.32866000000000001</v>
      </c>
      <c r="H156" s="65"/>
    </row>
    <row r="157" spans="1:8">
      <c r="A157" s="66">
        <v>37662</v>
      </c>
      <c r="B157" s="67">
        <v>0.72717999999999994</v>
      </c>
      <c r="C157" s="68">
        <v>16</v>
      </c>
      <c r="D157" s="69">
        <v>0.100301</v>
      </c>
      <c r="E157" s="69">
        <f t="shared" si="2"/>
        <v>0.62687899999999996</v>
      </c>
      <c r="F157" s="70">
        <v>0.29680899999999999</v>
      </c>
      <c r="G157" s="71">
        <v>0.33006999999999997</v>
      </c>
      <c r="H157" s="71"/>
    </row>
    <row r="158" spans="1:8">
      <c r="A158" s="66">
        <v>37669</v>
      </c>
      <c r="B158" s="67">
        <v>0.72709000000000001</v>
      </c>
      <c r="C158" s="68">
        <v>16</v>
      </c>
      <c r="D158" s="69">
        <v>0.100288</v>
      </c>
      <c r="E158" s="69">
        <f t="shared" si="2"/>
        <v>0.62680199999999997</v>
      </c>
      <c r="F158" s="70">
        <v>0.29571200000000003</v>
      </c>
      <c r="G158" s="71">
        <v>0.33109</v>
      </c>
      <c r="H158" s="71"/>
    </row>
    <row r="159" spans="1:8">
      <c r="A159" s="72">
        <v>37676</v>
      </c>
      <c r="B159" s="73">
        <v>0.73987999999999998</v>
      </c>
      <c r="C159" s="74">
        <v>16</v>
      </c>
      <c r="D159" s="75">
        <v>0.102052</v>
      </c>
      <c r="E159" s="75">
        <f t="shared" si="2"/>
        <v>0.63782799999999995</v>
      </c>
      <c r="F159" s="76">
        <v>0.29570799999999997</v>
      </c>
      <c r="G159" s="77">
        <v>0.34211999999999998</v>
      </c>
      <c r="H159" s="77"/>
    </row>
    <row r="160" spans="1:8">
      <c r="A160" s="60">
        <v>37683</v>
      </c>
      <c r="B160" s="61">
        <v>0.75609000000000004</v>
      </c>
      <c r="C160" s="62">
        <v>16</v>
      </c>
      <c r="D160" s="63">
        <v>0.10428800000000001</v>
      </c>
      <c r="E160" s="63">
        <f t="shared" si="2"/>
        <v>0.65180199999999999</v>
      </c>
      <c r="F160" s="64">
        <v>0.29573200000000005</v>
      </c>
      <c r="G160" s="65">
        <v>0.35607</v>
      </c>
      <c r="H160" s="65"/>
    </row>
    <row r="161" spans="1:8">
      <c r="A161" s="66">
        <v>37690</v>
      </c>
      <c r="B161" s="67">
        <v>0.76434999999999997</v>
      </c>
      <c r="C161" s="68">
        <v>16</v>
      </c>
      <c r="D161" s="69">
        <v>0.10542799999999999</v>
      </c>
      <c r="E161" s="69">
        <f t="shared" si="2"/>
        <v>0.65892200000000001</v>
      </c>
      <c r="F161" s="70">
        <v>0.29570199999999991</v>
      </c>
      <c r="G161" s="71">
        <v>0.36322000000000004</v>
      </c>
      <c r="H161" s="71"/>
    </row>
    <row r="162" spans="1:8">
      <c r="A162" s="66">
        <v>37697</v>
      </c>
      <c r="B162" s="67">
        <v>0.77429999999999999</v>
      </c>
      <c r="C162" s="68">
        <v>16</v>
      </c>
      <c r="D162" s="69">
        <v>0.10680000000000001</v>
      </c>
      <c r="E162" s="69">
        <f t="shared" si="2"/>
        <v>0.66749999999999998</v>
      </c>
      <c r="F162" s="70">
        <v>0.29570999999999997</v>
      </c>
      <c r="G162" s="71">
        <v>0.37179000000000001</v>
      </c>
      <c r="H162" s="71"/>
    </row>
    <row r="163" spans="1:8">
      <c r="A163" s="66">
        <v>37704</v>
      </c>
      <c r="B163" s="67">
        <v>0.76959</v>
      </c>
      <c r="C163" s="68">
        <v>16</v>
      </c>
      <c r="D163" s="69">
        <v>0.10614999999999999</v>
      </c>
      <c r="E163" s="69">
        <f t="shared" si="2"/>
        <v>0.66344000000000003</v>
      </c>
      <c r="F163" s="70">
        <v>0.29569000000000001</v>
      </c>
      <c r="G163" s="71">
        <v>0.36775000000000002</v>
      </c>
      <c r="H163" s="71"/>
    </row>
    <row r="164" spans="1:8">
      <c r="A164" s="72">
        <v>37711</v>
      </c>
      <c r="B164" s="73">
        <v>0.75688</v>
      </c>
      <c r="C164" s="74">
        <v>16</v>
      </c>
      <c r="D164" s="75">
        <v>0.104397</v>
      </c>
      <c r="E164" s="75">
        <f t="shared" si="2"/>
        <v>0.65248300000000004</v>
      </c>
      <c r="F164" s="76">
        <v>0.29524299999999998</v>
      </c>
      <c r="G164" s="77">
        <v>0.35724</v>
      </c>
      <c r="H164" s="77"/>
    </row>
    <row r="165" spans="1:8">
      <c r="A165" s="60">
        <v>37718</v>
      </c>
      <c r="B165" s="61">
        <v>0.73312999999999995</v>
      </c>
      <c r="C165" s="62">
        <v>16</v>
      </c>
      <c r="D165" s="63">
        <v>0.101121</v>
      </c>
      <c r="E165" s="63">
        <f t="shared" si="2"/>
        <v>0.63200899999999993</v>
      </c>
      <c r="F165" s="64">
        <v>0.29568899999999992</v>
      </c>
      <c r="G165" s="65">
        <v>0.33632000000000001</v>
      </c>
      <c r="H165" s="65"/>
    </row>
    <row r="166" spans="1:8">
      <c r="A166" s="66">
        <v>37725</v>
      </c>
      <c r="B166" s="67">
        <v>0.71945000000000003</v>
      </c>
      <c r="C166" s="68">
        <v>16</v>
      </c>
      <c r="D166" s="69">
        <v>9.9234000000000003E-2</v>
      </c>
      <c r="E166" s="69">
        <f t="shared" si="2"/>
        <v>0.62021599999999999</v>
      </c>
      <c r="F166" s="70">
        <v>0.29564600000000008</v>
      </c>
      <c r="G166" s="71">
        <v>0.32456999999999997</v>
      </c>
      <c r="H166" s="71"/>
    </row>
    <row r="167" spans="1:8">
      <c r="A167" s="72">
        <v>37739</v>
      </c>
      <c r="B167" s="73">
        <v>0.70105999999999991</v>
      </c>
      <c r="C167" s="74">
        <v>16</v>
      </c>
      <c r="D167" s="75">
        <v>9.6698000000000006E-2</v>
      </c>
      <c r="E167" s="75">
        <f t="shared" si="2"/>
        <v>0.60436199999999984</v>
      </c>
      <c r="F167" s="76">
        <v>0.29565199999999991</v>
      </c>
      <c r="G167" s="77">
        <v>0.30870999999999998</v>
      </c>
      <c r="H167" s="77"/>
    </row>
    <row r="168" spans="1:8">
      <c r="A168" s="60">
        <v>37746</v>
      </c>
      <c r="B168" s="61">
        <v>0.69828999999999997</v>
      </c>
      <c r="C168" s="62">
        <v>16</v>
      </c>
      <c r="D168" s="63">
        <v>9.6315999999999999E-2</v>
      </c>
      <c r="E168" s="63">
        <f t="shared" si="2"/>
        <v>0.60197400000000001</v>
      </c>
      <c r="F168" s="64">
        <v>0.29564399999999996</v>
      </c>
      <c r="G168" s="65">
        <v>0.30632999999999999</v>
      </c>
      <c r="H168" s="65"/>
    </row>
    <row r="169" spans="1:8">
      <c r="A169" s="66">
        <v>37753</v>
      </c>
      <c r="B169" s="67">
        <v>0.67907000000000006</v>
      </c>
      <c r="C169" s="68">
        <v>16</v>
      </c>
      <c r="D169" s="69">
        <v>9.3664999999999998E-2</v>
      </c>
      <c r="E169" s="69">
        <f t="shared" si="2"/>
        <v>0.58540500000000006</v>
      </c>
      <c r="F169" s="70">
        <v>0.29562500000000008</v>
      </c>
      <c r="G169" s="71">
        <v>0.28977999999999998</v>
      </c>
      <c r="H169" s="71"/>
    </row>
    <row r="170" spans="1:8">
      <c r="A170" s="66">
        <v>37760</v>
      </c>
      <c r="B170" s="67">
        <v>0.67774000000000001</v>
      </c>
      <c r="C170" s="68">
        <v>16</v>
      </c>
      <c r="D170" s="69">
        <v>9.3480999999999995E-2</v>
      </c>
      <c r="E170" s="69">
        <f t="shared" si="2"/>
        <v>0.58425899999999997</v>
      </c>
      <c r="F170" s="70">
        <v>0.29562900000000003</v>
      </c>
      <c r="G170" s="71">
        <v>0.28863</v>
      </c>
      <c r="H170" s="71"/>
    </row>
    <row r="171" spans="1:8">
      <c r="A171" s="72">
        <v>37767</v>
      </c>
      <c r="B171" s="73">
        <v>0.67039000000000004</v>
      </c>
      <c r="C171" s="74">
        <v>16</v>
      </c>
      <c r="D171" s="75">
        <v>9.2467999999999995E-2</v>
      </c>
      <c r="E171" s="75">
        <f t="shared" si="2"/>
        <v>0.57792200000000005</v>
      </c>
      <c r="F171" s="76">
        <v>0.29563200000000001</v>
      </c>
      <c r="G171" s="77">
        <v>0.28229000000000004</v>
      </c>
      <c r="H171" s="77"/>
    </row>
    <row r="172" spans="1:8">
      <c r="A172" s="60">
        <v>37774</v>
      </c>
      <c r="B172" s="61">
        <v>0.66870000000000007</v>
      </c>
      <c r="C172" s="62">
        <v>16</v>
      </c>
      <c r="D172" s="63">
        <v>9.2233999999999997E-2</v>
      </c>
      <c r="E172" s="63">
        <f t="shared" si="2"/>
        <v>0.57646600000000003</v>
      </c>
      <c r="F172" s="64">
        <v>0.29563600000000012</v>
      </c>
      <c r="G172" s="65">
        <v>0.28082999999999997</v>
      </c>
      <c r="H172" s="65"/>
    </row>
    <row r="173" spans="1:8">
      <c r="A173" s="66">
        <v>37781</v>
      </c>
      <c r="B173" s="67">
        <v>0.66212000000000004</v>
      </c>
      <c r="C173" s="68">
        <v>16</v>
      </c>
      <c r="D173" s="69">
        <v>9.1327000000000005E-2</v>
      </c>
      <c r="E173" s="69">
        <f t="shared" si="2"/>
        <v>0.57079299999999999</v>
      </c>
      <c r="F173" s="70">
        <v>0.2956430000000001</v>
      </c>
      <c r="G173" s="71">
        <v>0.27514999999999995</v>
      </c>
      <c r="H173" s="71"/>
    </row>
    <row r="174" spans="1:8">
      <c r="A174" s="66">
        <v>37788</v>
      </c>
      <c r="B174" s="67">
        <v>0.66225000000000001</v>
      </c>
      <c r="C174" s="68">
        <v>16</v>
      </c>
      <c r="D174" s="69">
        <v>9.1344999999999996E-2</v>
      </c>
      <c r="E174" s="69">
        <f t="shared" si="2"/>
        <v>0.570905</v>
      </c>
      <c r="F174" s="70">
        <v>0.29563500000000004</v>
      </c>
      <c r="G174" s="71">
        <v>0.27526999999999996</v>
      </c>
      <c r="H174" s="71"/>
    </row>
    <row r="175" spans="1:8">
      <c r="A175" s="66">
        <v>37795</v>
      </c>
      <c r="B175" s="67">
        <v>0.66225000000000001</v>
      </c>
      <c r="C175" s="68">
        <v>16</v>
      </c>
      <c r="D175" s="69">
        <v>9.1344999999999996E-2</v>
      </c>
      <c r="E175" s="69">
        <f t="shared" si="2"/>
        <v>0.570905</v>
      </c>
      <c r="F175" s="70">
        <v>0.29563500000000004</v>
      </c>
      <c r="G175" s="71">
        <v>0.27526999999999996</v>
      </c>
      <c r="H175" s="71"/>
    </row>
    <row r="176" spans="1:8">
      <c r="A176" s="72">
        <v>37802</v>
      </c>
      <c r="B176" s="73">
        <v>0.65939999999999999</v>
      </c>
      <c r="C176" s="74">
        <v>16</v>
      </c>
      <c r="D176" s="75">
        <v>9.0952000000000005E-2</v>
      </c>
      <c r="E176" s="75">
        <f t="shared" si="2"/>
        <v>0.56844799999999995</v>
      </c>
      <c r="F176" s="76">
        <v>0.29561800000000005</v>
      </c>
      <c r="G176" s="77">
        <v>0.27282999999999996</v>
      </c>
      <c r="H176" s="77"/>
    </row>
    <row r="177" spans="1:8">
      <c r="A177" s="60">
        <v>37809</v>
      </c>
      <c r="B177" s="61">
        <v>0.66830000000000001</v>
      </c>
      <c r="C177" s="62">
        <v>16</v>
      </c>
      <c r="D177" s="63">
        <v>9.2178999999999997E-2</v>
      </c>
      <c r="E177" s="63">
        <f t="shared" si="2"/>
        <v>0.57612099999999999</v>
      </c>
      <c r="F177" s="64">
        <v>0.29561100000000001</v>
      </c>
      <c r="G177" s="65">
        <v>0.28050999999999998</v>
      </c>
      <c r="H177" s="65"/>
    </row>
    <row r="178" spans="1:8">
      <c r="A178" s="66">
        <v>37816</v>
      </c>
      <c r="B178" s="67">
        <v>0.67022999999999999</v>
      </c>
      <c r="C178" s="68">
        <v>16</v>
      </c>
      <c r="D178" s="69">
        <v>9.2446E-2</v>
      </c>
      <c r="E178" s="69">
        <f t="shared" si="2"/>
        <v>0.57778399999999996</v>
      </c>
      <c r="F178" s="70">
        <v>0.29561399999999993</v>
      </c>
      <c r="G178" s="71">
        <v>0.28217000000000003</v>
      </c>
      <c r="H178" s="71"/>
    </row>
    <row r="179" spans="1:8">
      <c r="A179" s="66">
        <v>37823</v>
      </c>
      <c r="B179" s="67">
        <v>0.67010000000000003</v>
      </c>
      <c r="C179" s="68">
        <v>16</v>
      </c>
      <c r="D179" s="69">
        <v>9.2427999999999996E-2</v>
      </c>
      <c r="E179" s="69">
        <f t="shared" si="2"/>
        <v>0.57767200000000007</v>
      </c>
      <c r="F179" s="70">
        <v>0.295622</v>
      </c>
      <c r="G179" s="71">
        <v>0.28205000000000002</v>
      </c>
      <c r="H179" s="71"/>
    </row>
    <row r="180" spans="1:8">
      <c r="A180" s="72">
        <v>37830</v>
      </c>
      <c r="B180" s="73">
        <v>0.6694</v>
      </c>
      <c r="C180" s="74">
        <v>16</v>
      </c>
      <c r="D180" s="75">
        <v>9.2330999999999996E-2</v>
      </c>
      <c r="E180" s="75">
        <f t="shared" si="2"/>
        <v>0.57706900000000005</v>
      </c>
      <c r="F180" s="76">
        <v>0.29561900000000002</v>
      </c>
      <c r="G180" s="77">
        <v>0.28144999999999998</v>
      </c>
      <c r="H180" s="77"/>
    </row>
    <row r="181" spans="1:8">
      <c r="A181" s="60">
        <v>37837</v>
      </c>
      <c r="B181" s="61">
        <v>0.66918</v>
      </c>
      <c r="C181" s="62">
        <v>16</v>
      </c>
      <c r="D181" s="63">
        <v>9.2300999999999994E-2</v>
      </c>
      <c r="E181" s="63">
        <f t="shared" si="2"/>
        <v>0.57687900000000003</v>
      </c>
      <c r="F181" s="64">
        <v>0.29566900000000007</v>
      </c>
      <c r="G181" s="65">
        <v>0.28120999999999996</v>
      </c>
      <c r="H181" s="65"/>
    </row>
    <row r="182" spans="1:8">
      <c r="A182" s="66">
        <v>37851</v>
      </c>
      <c r="B182" s="67">
        <v>0.68195000000000006</v>
      </c>
      <c r="C182" s="68">
        <v>16</v>
      </c>
      <c r="D182" s="69">
        <v>9.4062000000000007E-2</v>
      </c>
      <c r="E182" s="69">
        <f t="shared" si="2"/>
        <v>0.58788800000000008</v>
      </c>
      <c r="F182" s="70">
        <v>0.29562800000000011</v>
      </c>
      <c r="G182" s="71">
        <v>0.29225999999999996</v>
      </c>
      <c r="H182" s="71"/>
    </row>
    <row r="183" spans="1:8">
      <c r="A183" s="72">
        <v>37858</v>
      </c>
      <c r="B183" s="73">
        <v>0.68347000000000002</v>
      </c>
      <c r="C183" s="74">
        <v>16</v>
      </c>
      <c r="D183" s="75">
        <v>9.4271999999999995E-2</v>
      </c>
      <c r="E183" s="75">
        <f t="shared" si="2"/>
        <v>0.589198</v>
      </c>
      <c r="F183" s="76">
        <v>0.295628</v>
      </c>
      <c r="G183" s="77">
        <v>0.29357</v>
      </c>
      <c r="H183" s="77"/>
    </row>
    <row r="184" spans="1:8">
      <c r="A184" s="60">
        <v>37865</v>
      </c>
      <c r="B184" s="61">
        <v>0.68549000000000004</v>
      </c>
      <c r="C184" s="62">
        <v>16</v>
      </c>
      <c r="D184" s="63">
        <v>9.4549999999999995E-2</v>
      </c>
      <c r="E184" s="63">
        <f t="shared" si="2"/>
        <v>0.59094000000000002</v>
      </c>
      <c r="F184" s="64">
        <v>0.29834000000000005</v>
      </c>
      <c r="G184" s="65">
        <v>0.29260000000000003</v>
      </c>
      <c r="H184" s="65"/>
    </row>
    <row r="185" spans="1:8">
      <c r="A185" s="66">
        <v>37872</v>
      </c>
      <c r="B185" s="67">
        <v>0.68323999999999996</v>
      </c>
      <c r="C185" s="68">
        <v>16</v>
      </c>
      <c r="D185" s="69">
        <v>9.4240000000000004E-2</v>
      </c>
      <c r="E185" s="69">
        <f t="shared" si="2"/>
        <v>0.58899999999999997</v>
      </c>
      <c r="F185" s="70">
        <v>0.29557999999999995</v>
      </c>
      <c r="G185" s="71">
        <v>0.29342000000000001</v>
      </c>
      <c r="H185" s="71"/>
    </row>
    <row r="186" spans="1:8">
      <c r="A186" s="66">
        <v>37879</v>
      </c>
      <c r="B186" s="67">
        <v>0.67507000000000006</v>
      </c>
      <c r="C186" s="68">
        <v>16</v>
      </c>
      <c r="D186" s="69">
        <v>9.3113000000000001E-2</v>
      </c>
      <c r="E186" s="69">
        <f t="shared" si="2"/>
        <v>0.58195700000000006</v>
      </c>
      <c r="F186" s="70">
        <v>0.29558700000000004</v>
      </c>
      <c r="G186" s="71">
        <v>0.28637000000000001</v>
      </c>
      <c r="H186" s="71"/>
    </row>
    <row r="187" spans="1:8">
      <c r="A187" s="66">
        <v>37886</v>
      </c>
      <c r="B187" s="67">
        <v>0.66188999999999998</v>
      </c>
      <c r="C187" s="68">
        <v>16</v>
      </c>
      <c r="D187" s="69">
        <v>9.1295000000000001E-2</v>
      </c>
      <c r="E187" s="69">
        <f t="shared" si="2"/>
        <v>0.57059499999999996</v>
      </c>
      <c r="F187" s="70">
        <v>0.29558499999999999</v>
      </c>
      <c r="G187" s="71">
        <v>0.27500999999999998</v>
      </c>
      <c r="H187" s="71"/>
    </row>
    <row r="188" spans="1:8">
      <c r="A188" s="72">
        <v>37893</v>
      </c>
      <c r="B188" s="73">
        <v>0.66271000000000002</v>
      </c>
      <c r="C188" s="74">
        <v>16</v>
      </c>
      <c r="D188" s="75">
        <v>9.1408000000000003E-2</v>
      </c>
      <c r="E188" s="75">
        <f t="shared" si="2"/>
        <v>0.57130199999999998</v>
      </c>
      <c r="F188" s="76">
        <v>0.29559200000000008</v>
      </c>
      <c r="G188" s="77">
        <v>0.27570999999999996</v>
      </c>
      <c r="H188" s="77"/>
    </row>
    <row r="189" spans="1:8">
      <c r="A189" s="60">
        <v>37900</v>
      </c>
      <c r="B189" s="61">
        <v>0.67073000000000005</v>
      </c>
      <c r="C189" s="62">
        <v>16</v>
      </c>
      <c r="D189" s="63">
        <v>9.2513999999999999E-2</v>
      </c>
      <c r="E189" s="63">
        <f t="shared" si="2"/>
        <v>0.57821600000000006</v>
      </c>
      <c r="F189" s="64">
        <v>0.29565600000000009</v>
      </c>
      <c r="G189" s="65">
        <v>0.28255999999999998</v>
      </c>
      <c r="H189" s="65"/>
    </row>
    <row r="190" spans="1:8">
      <c r="A190" s="66">
        <v>37907</v>
      </c>
      <c r="B190" s="67">
        <v>0.68428</v>
      </c>
      <c r="C190" s="68">
        <v>16</v>
      </c>
      <c r="D190" s="69">
        <v>9.4382999999999995E-2</v>
      </c>
      <c r="E190" s="69">
        <f t="shared" si="2"/>
        <v>0.589897</v>
      </c>
      <c r="F190" s="70">
        <v>0.29564699999999999</v>
      </c>
      <c r="G190" s="71">
        <v>0.29425000000000001</v>
      </c>
      <c r="H190" s="71"/>
    </row>
    <row r="191" spans="1:8">
      <c r="A191" s="66">
        <v>37914</v>
      </c>
      <c r="B191" s="67">
        <v>0.68876000000000004</v>
      </c>
      <c r="C191" s="68">
        <v>16</v>
      </c>
      <c r="D191" s="69">
        <v>9.5001000000000002E-2</v>
      </c>
      <c r="E191" s="69">
        <f t="shared" si="2"/>
        <v>0.59375900000000004</v>
      </c>
      <c r="F191" s="70">
        <v>0.29560900000000007</v>
      </c>
      <c r="G191" s="71">
        <v>0.29814999999999997</v>
      </c>
      <c r="H191" s="71"/>
    </row>
    <row r="192" spans="1:8">
      <c r="A192" s="72">
        <v>37921</v>
      </c>
      <c r="B192" s="73">
        <v>0.68277999999999994</v>
      </c>
      <c r="C192" s="74">
        <v>16</v>
      </c>
      <c r="D192" s="75">
        <v>9.4176999999999997E-2</v>
      </c>
      <c r="E192" s="75">
        <f t="shared" si="2"/>
        <v>0.58860299999999999</v>
      </c>
      <c r="F192" s="76">
        <v>0.29559299999999994</v>
      </c>
      <c r="G192" s="77">
        <v>0.29300999999999999</v>
      </c>
      <c r="H192" s="77"/>
    </row>
    <row r="193" spans="1:8">
      <c r="A193" s="60">
        <v>37928</v>
      </c>
      <c r="B193" s="61">
        <v>0.69028999999999996</v>
      </c>
      <c r="C193" s="62">
        <v>16</v>
      </c>
      <c r="D193" s="63">
        <v>9.5212000000000005E-2</v>
      </c>
      <c r="E193" s="63">
        <f t="shared" si="2"/>
        <v>0.595078</v>
      </c>
      <c r="F193" s="64">
        <v>0.29559799999999992</v>
      </c>
      <c r="G193" s="65">
        <v>0.29948000000000002</v>
      </c>
      <c r="H193" s="65"/>
    </row>
    <row r="194" spans="1:8">
      <c r="A194" s="66">
        <v>37935</v>
      </c>
      <c r="B194" s="67">
        <v>0.69067000000000001</v>
      </c>
      <c r="C194" s="68">
        <v>16</v>
      </c>
      <c r="D194" s="69">
        <v>9.5265000000000002E-2</v>
      </c>
      <c r="E194" s="69">
        <f t="shared" si="2"/>
        <v>0.59540499999999996</v>
      </c>
      <c r="F194" s="70">
        <v>0.29561500000000002</v>
      </c>
      <c r="G194" s="71">
        <v>0.29979</v>
      </c>
      <c r="H194" s="71"/>
    </row>
    <row r="195" spans="1:8">
      <c r="A195" s="66">
        <v>37942</v>
      </c>
      <c r="B195" s="67">
        <v>0.68429999999999991</v>
      </c>
      <c r="C195" s="68">
        <v>16</v>
      </c>
      <c r="D195" s="69">
        <v>9.4385999999999998E-2</v>
      </c>
      <c r="E195" s="69">
        <f t="shared" ref="E195:E258" si="3">IFERROR(B195-D195,"ND")</f>
        <v>0.58991399999999994</v>
      </c>
      <c r="F195" s="70">
        <v>0.29561399999999993</v>
      </c>
      <c r="G195" s="71">
        <v>0.29430000000000001</v>
      </c>
      <c r="H195" s="71"/>
    </row>
    <row r="196" spans="1:8">
      <c r="A196" s="72">
        <v>37949</v>
      </c>
      <c r="B196" s="73">
        <v>0.68422000000000005</v>
      </c>
      <c r="C196" s="74">
        <v>16</v>
      </c>
      <c r="D196" s="75">
        <v>9.4375000000000001E-2</v>
      </c>
      <c r="E196" s="75">
        <f t="shared" si="3"/>
        <v>0.58984500000000006</v>
      </c>
      <c r="F196" s="76">
        <v>0.29561500000000007</v>
      </c>
      <c r="G196" s="77">
        <v>0.29422999999999999</v>
      </c>
      <c r="H196" s="77"/>
    </row>
    <row r="197" spans="1:8">
      <c r="A197" s="60">
        <v>37956</v>
      </c>
      <c r="B197" s="61">
        <v>0.68134000000000006</v>
      </c>
      <c r="C197" s="62">
        <v>16</v>
      </c>
      <c r="D197" s="63">
        <v>9.3978000000000006E-2</v>
      </c>
      <c r="E197" s="63">
        <f t="shared" si="3"/>
        <v>0.58736200000000005</v>
      </c>
      <c r="F197" s="64">
        <v>0.29562200000000005</v>
      </c>
      <c r="G197" s="65">
        <v>0.29174</v>
      </c>
      <c r="H197" s="65"/>
    </row>
    <row r="198" spans="1:8">
      <c r="A198" s="66">
        <v>37963</v>
      </c>
      <c r="B198" s="67">
        <v>0.69126999999999994</v>
      </c>
      <c r="C198" s="68">
        <v>16</v>
      </c>
      <c r="D198" s="69">
        <v>9.5348000000000002E-2</v>
      </c>
      <c r="E198" s="69">
        <f t="shared" si="3"/>
        <v>0.59592199999999995</v>
      </c>
      <c r="F198" s="70">
        <v>0.29561199999999993</v>
      </c>
      <c r="G198" s="71">
        <v>0.30031000000000002</v>
      </c>
      <c r="H198" s="71"/>
    </row>
    <row r="199" spans="1:8">
      <c r="A199" s="72">
        <v>37970</v>
      </c>
      <c r="B199" s="73">
        <v>0.69232000000000005</v>
      </c>
      <c r="C199" s="74">
        <v>16</v>
      </c>
      <c r="D199" s="75">
        <v>9.5491999999999994E-2</v>
      </c>
      <c r="E199" s="75">
        <f t="shared" si="3"/>
        <v>0.59682800000000003</v>
      </c>
      <c r="F199" s="76">
        <v>0.29561800000000005</v>
      </c>
      <c r="G199" s="77">
        <v>0.30120999999999998</v>
      </c>
      <c r="H199" s="77"/>
    </row>
    <row r="200" spans="1:8">
      <c r="A200" s="60">
        <v>37991</v>
      </c>
      <c r="B200" s="78">
        <v>0.68971000000000005</v>
      </c>
      <c r="C200" s="62">
        <v>16</v>
      </c>
      <c r="D200" s="63">
        <v>9.5131999999999994E-2</v>
      </c>
      <c r="E200" s="63">
        <f t="shared" si="3"/>
        <v>0.59457800000000005</v>
      </c>
      <c r="F200" s="64">
        <v>0.29642800000000008</v>
      </c>
      <c r="G200" s="79">
        <v>0.29814999999999997</v>
      </c>
      <c r="H200" s="79"/>
    </row>
    <row r="201" spans="1:8">
      <c r="A201" s="66">
        <v>37998</v>
      </c>
      <c r="B201" s="80">
        <v>0.70099999999999996</v>
      </c>
      <c r="C201" s="68">
        <v>16</v>
      </c>
      <c r="D201" s="69">
        <v>9.6689999999999998E-2</v>
      </c>
      <c r="E201" s="69">
        <f t="shared" si="3"/>
        <v>0.6043099999999999</v>
      </c>
      <c r="F201" s="70">
        <v>0.29639999999999994</v>
      </c>
      <c r="G201" s="81">
        <v>0.30791000000000002</v>
      </c>
      <c r="H201" s="81"/>
    </row>
    <row r="202" spans="1:8">
      <c r="A202" s="66">
        <v>38005</v>
      </c>
      <c r="B202" s="80">
        <v>0.69392999999999994</v>
      </c>
      <c r="C202" s="68">
        <v>16</v>
      </c>
      <c r="D202" s="69">
        <v>9.5713999999999994E-2</v>
      </c>
      <c r="E202" s="69">
        <f t="shared" si="3"/>
        <v>0.59821599999999997</v>
      </c>
      <c r="F202" s="70">
        <v>0.29657599999999995</v>
      </c>
      <c r="G202" s="81">
        <v>0.30163999999999996</v>
      </c>
      <c r="H202" s="81"/>
    </row>
    <row r="203" spans="1:8">
      <c r="A203" s="72">
        <v>38012</v>
      </c>
      <c r="B203" s="82">
        <v>0.70020000000000004</v>
      </c>
      <c r="C203" s="74">
        <v>16</v>
      </c>
      <c r="D203" s="75">
        <v>9.6578999999999998E-2</v>
      </c>
      <c r="E203" s="75">
        <f t="shared" si="3"/>
        <v>0.60362100000000007</v>
      </c>
      <c r="F203" s="76">
        <v>0.296431</v>
      </c>
      <c r="G203" s="83">
        <v>0.30719000000000002</v>
      </c>
      <c r="H203" s="83"/>
    </row>
    <row r="204" spans="1:8">
      <c r="A204" s="60">
        <v>38019</v>
      </c>
      <c r="B204" s="78">
        <v>0.69147999999999998</v>
      </c>
      <c r="C204" s="62">
        <v>16</v>
      </c>
      <c r="D204" s="63">
        <v>9.5377000000000003E-2</v>
      </c>
      <c r="E204" s="63">
        <f t="shared" si="3"/>
        <v>0.59610299999999994</v>
      </c>
      <c r="F204" s="64">
        <v>0.296433</v>
      </c>
      <c r="G204" s="79">
        <v>0.29966999999999999</v>
      </c>
      <c r="H204" s="79"/>
    </row>
    <row r="205" spans="1:8">
      <c r="A205" s="66">
        <v>38026</v>
      </c>
      <c r="B205" s="80">
        <v>0.68316299999999996</v>
      </c>
      <c r="C205" s="68">
        <v>16</v>
      </c>
      <c r="D205" s="69">
        <v>9.4228999999999993E-2</v>
      </c>
      <c r="E205" s="69">
        <f t="shared" si="3"/>
        <v>0.58893399999999996</v>
      </c>
      <c r="F205" s="70">
        <v>0.296433</v>
      </c>
      <c r="G205" s="81">
        <v>0.29250099999999996</v>
      </c>
      <c r="H205" s="81"/>
    </row>
    <row r="206" spans="1:8">
      <c r="A206" s="66">
        <v>38033</v>
      </c>
      <c r="B206" s="80">
        <v>0.68118899999999993</v>
      </c>
      <c r="C206" s="68">
        <v>16</v>
      </c>
      <c r="D206" s="69">
        <v>9.3956999999999999E-2</v>
      </c>
      <c r="E206" s="69">
        <f t="shared" si="3"/>
        <v>0.58723199999999998</v>
      </c>
      <c r="F206" s="70">
        <v>0.29643099999999989</v>
      </c>
      <c r="G206" s="81">
        <v>0.29080100000000003</v>
      </c>
      <c r="H206" s="81"/>
    </row>
    <row r="207" spans="1:8">
      <c r="A207" s="72">
        <v>38040</v>
      </c>
      <c r="B207" s="82">
        <v>0.68170399999999998</v>
      </c>
      <c r="C207" s="74">
        <v>16</v>
      </c>
      <c r="D207" s="75">
        <v>9.4028E-2</v>
      </c>
      <c r="E207" s="75">
        <f t="shared" si="3"/>
        <v>0.58767599999999998</v>
      </c>
      <c r="F207" s="76">
        <v>0.29641399999999996</v>
      </c>
      <c r="G207" s="83">
        <v>0.29126200000000002</v>
      </c>
      <c r="H207" s="83"/>
    </row>
    <row r="208" spans="1:8">
      <c r="A208" s="60">
        <v>38047</v>
      </c>
      <c r="B208" s="78">
        <v>0.69298599999999988</v>
      </c>
      <c r="C208" s="62">
        <v>16</v>
      </c>
      <c r="D208" s="63">
        <v>9.5584000000000002E-2</v>
      </c>
      <c r="E208" s="63">
        <f t="shared" si="3"/>
        <v>0.59740199999999988</v>
      </c>
      <c r="F208" s="64">
        <v>0.2964139999999999</v>
      </c>
      <c r="G208" s="79">
        <v>0.30098799999999998</v>
      </c>
      <c r="H208" s="79"/>
    </row>
    <row r="209" spans="1:8">
      <c r="A209" s="66">
        <v>38054</v>
      </c>
      <c r="B209" s="80">
        <v>0.69876199999999999</v>
      </c>
      <c r="C209" s="68">
        <v>16</v>
      </c>
      <c r="D209" s="69">
        <v>9.6380999999999994E-2</v>
      </c>
      <c r="E209" s="69">
        <f t="shared" si="3"/>
        <v>0.60238100000000006</v>
      </c>
      <c r="F209" s="70">
        <v>0.29641200000000001</v>
      </c>
      <c r="G209" s="81">
        <v>0.30596899999999999</v>
      </c>
      <c r="H209" s="81"/>
    </row>
    <row r="210" spans="1:8">
      <c r="A210" s="66">
        <v>38061</v>
      </c>
      <c r="B210" s="80">
        <v>0.69609100000000002</v>
      </c>
      <c r="C210" s="68">
        <v>16</v>
      </c>
      <c r="D210" s="69">
        <v>9.6013000000000001E-2</v>
      </c>
      <c r="E210" s="69">
        <f t="shared" si="3"/>
        <v>0.600078</v>
      </c>
      <c r="F210" s="70">
        <v>0.29641799999999996</v>
      </c>
      <c r="G210" s="81">
        <v>0.30366000000000004</v>
      </c>
      <c r="H210" s="81"/>
    </row>
    <row r="211" spans="1:8">
      <c r="A211" s="66">
        <v>38068</v>
      </c>
      <c r="B211" s="80">
        <v>0.70666100000000009</v>
      </c>
      <c r="C211" s="68">
        <v>16</v>
      </c>
      <c r="D211" s="69">
        <v>9.7470000000000001E-2</v>
      </c>
      <c r="E211" s="69">
        <f t="shared" si="3"/>
        <v>0.60919100000000004</v>
      </c>
      <c r="F211" s="70">
        <v>0.29643200000000008</v>
      </c>
      <c r="G211" s="81">
        <v>0.31275900000000001</v>
      </c>
      <c r="H211" s="81"/>
    </row>
    <row r="212" spans="1:8">
      <c r="A212" s="72">
        <v>38075</v>
      </c>
      <c r="B212" s="82">
        <v>0.71577499999999994</v>
      </c>
      <c r="C212" s="74">
        <v>16</v>
      </c>
      <c r="D212" s="75">
        <v>9.8727999999999996E-2</v>
      </c>
      <c r="E212" s="75">
        <f t="shared" si="3"/>
        <v>0.6170469999999999</v>
      </c>
      <c r="F212" s="76">
        <v>0.29642099999999993</v>
      </c>
      <c r="G212" s="83">
        <v>0.32062600000000002</v>
      </c>
      <c r="H212" s="83"/>
    </row>
    <row r="213" spans="1:8">
      <c r="A213" s="60">
        <v>38082</v>
      </c>
      <c r="B213" s="78">
        <v>0.71584999999999999</v>
      </c>
      <c r="C213" s="62">
        <v>16</v>
      </c>
      <c r="D213" s="63">
        <v>9.8738000000000006E-2</v>
      </c>
      <c r="E213" s="63">
        <f t="shared" si="3"/>
        <v>0.61711199999999999</v>
      </c>
      <c r="F213" s="64">
        <v>0.29641300000000004</v>
      </c>
      <c r="G213" s="79">
        <v>0.32069899999999996</v>
      </c>
      <c r="H213" s="79"/>
    </row>
    <row r="214" spans="1:8">
      <c r="A214" s="66">
        <v>38090</v>
      </c>
      <c r="B214" s="80">
        <v>0.71668599999999993</v>
      </c>
      <c r="C214" s="68">
        <v>16</v>
      </c>
      <c r="D214" s="69">
        <v>9.8852999999999996E-2</v>
      </c>
      <c r="E214" s="69">
        <f t="shared" si="3"/>
        <v>0.61783299999999997</v>
      </c>
      <c r="F214" s="70">
        <v>0.29641399999999996</v>
      </c>
      <c r="G214" s="81">
        <v>0.32141900000000001</v>
      </c>
      <c r="H214" s="81"/>
    </row>
    <row r="215" spans="1:8">
      <c r="A215" s="66">
        <v>38096</v>
      </c>
      <c r="B215" s="80">
        <v>0.72793599999999992</v>
      </c>
      <c r="C215" s="68">
        <v>16</v>
      </c>
      <c r="D215" s="69">
        <v>0.10040499999999999</v>
      </c>
      <c r="E215" s="69">
        <f t="shared" si="3"/>
        <v>0.62753099999999995</v>
      </c>
      <c r="F215" s="70">
        <v>0.29640499999999992</v>
      </c>
      <c r="G215" s="81">
        <v>0.33112599999999998</v>
      </c>
      <c r="H215" s="81"/>
    </row>
    <row r="216" spans="1:8">
      <c r="A216" s="72">
        <v>38103</v>
      </c>
      <c r="B216" s="82">
        <v>0.72980299999999998</v>
      </c>
      <c r="C216" s="74">
        <v>16</v>
      </c>
      <c r="D216" s="75">
        <v>0.100662</v>
      </c>
      <c r="E216" s="75">
        <f t="shared" si="3"/>
        <v>0.62914099999999995</v>
      </c>
      <c r="F216" s="76">
        <v>0.29641200000000001</v>
      </c>
      <c r="G216" s="83">
        <v>0.332729</v>
      </c>
      <c r="H216" s="83"/>
    </row>
    <row r="217" spans="1:8">
      <c r="A217" s="60">
        <v>38110</v>
      </c>
      <c r="B217" s="78">
        <v>0.737645</v>
      </c>
      <c r="C217" s="62">
        <v>16</v>
      </c>
      <c r="D217" s="63">
        <v>0.101744</v>
      </c>
      <c r="E217" s="63">
        <f t="shared" si="3"/>
        <v>0.63590100000000005</v>
      </c>
      <c r="F217" s="64">
        <v>0.29641099999999998</v>
      </c>
      <c r="G217" s="79">
        <v>0.33949000000000001</v>
      </c>
      <c r="H217" s="79"/>
    </row>
    <row r="218" spans="1:8">
      <c r="A218" s="66">
        <v>38117</v>
      </c>
      <c r="B218" s="80">
        <v>0.74000200000000005</v>
      </c>
      <c r="C218" s="68">
        <v>16</v>
      </c>
      <c r="D218" s="69">
        <v>0.10206899999999999</v>
      </c>
      <c r="E218" s="69">
        <f t="shared" si="3"/>
        <v>0.63793300000000008</v>
      </c>
      <c r="F218" s="70">
        <v>0.29641499999999998</v>
      </c>
      <c r="G218" s="81">
        <v>0.34151800000000004</v>
      </c>
      <c r="H218" s="81"/>
    </row>
    <row r="219" spans="1:8">
      <c r="A219" s="66">
        <v>38124</v>
      </c>
      <c r="B219" s="80">
        <v>0.75460000000000005</v>
      </c>
      <c r="C219" s="68">
        <v>16</v>
      </c>
      <c r="D219" s="69">
        <v>0.10408299999999999</v>
      </c>
      <c r="E219" s="69">
        <f t="shared" si="3"/>
        <v>0.65051700000000001</v>
      </c>
      <c r="F219" s="70">
        <v>0.29642600000000008</v>
      </c>
      <c r="G219" s="81">
        <v>0.35409099999999999</v>
      </c>
      <c r="H219" s="81"/>
    </row>
    <row r="220" spans="1:8">
      <c r="A220" s="66">
        <v>38131</v>
      </c>
      <c r="B220" s="80">
        <v>0.75958500000000007</v>
      </c>
      <c r="C220" s="68">
        <v>16</v>
      </c>
      <c r="D220" s="69">
        <v>0.10477</v>
      </c>
      <c r="E220" s="69">
        <f t="shared" si="3"/>
        <v>0.65481500000000004</v>
      </c>
      <c r="F220" s="70">
        <v>0.29642700000000011</v>
      </c>
      <c r="G220" s="81">
        <v>0.35838799999999998</v>
      </c>
      <c r="H220" s="81"/>
    </row>
    <row r="221" spans="1:8">
      <c r="A221" s="72">
        <v>38138</v>
      </c>
      <c r="B221" s="82">
        <v>0.75945499999999999</v>
      </c>
      <c r="C221" s="74">
        <v>16</v>
      </c>
      <c r="D221" s="75">
        <v>0.104752</v>
      </c>
      <c r="E221" s="75">
        <f t="shared" si="3"/>
        <v>0.65470300000000003</v>
      </c>
      <c r="F221" s="76">
        <v>0.29642499999999994</v>
      </c>
      <c r="G221" s="83">
        <v>0.35827800000000004</v>
      </c>
      <c r="H221" s="83"/>
    </row>
    <row r="222" spans="1:8">
      <c r="A222" s="60">
        <v>38145</v>
      </c>
      <c r="B222" s="78">
        <v>0.75034400000000001</v>
      </c>
      <c r="C222" s="62">
        <v>16</v>
      </c>
      <c r="D222" s="63">
        <v>0.103496</v>
      </c>
      <c r="E222" s="63">
        <f t="shared" si="3"/>
        <v>0.64684799999999998</v>
      </c>
      <c r="F222" s="64">
        <v>0.29642199999999996</v>
      </c>
      <c r="G222" s="79">
        <v>0.35042600000000002</v>
      </c>
      <c r="H222" s="79"/>
    </row>
    <row r="223" spans="1:8">
      <c r="A223" s="66">
        <v>38152</v>
      </c>
      <c r="B223" s="80">
        <v>0.74276399999999987</v>
      </c>
      <c r="C223" s="68">
        <v>16</v>
      </c>
      <c r="D223" s="69">
        <v>0.10245</v>
      </c>
      <c r="E223" s="69">
        <f t="shared" si="3"/>
        <v>0.64031399999999983</v>
      </c>
      <c r="F223" s="70">
        <v>0.29642599999999986</v>
      </c>
      <c r="G223" s="81">
        <v>0.34388800000000003</v>
      </c>
      <c r="H223" s="81"/>
    </row>
    <row r="224" spans="1:8">
      <c r="A224" s="66">
        <v>38159</v>
      </c>
      <c r="B224" s="80">
        <v>0.73928800000000006</v>
      </c>
      <c r="C224" s="68">
        <v>16</v>
      </c>
      <c r="D224" s="69">
        <v>0.10197100000000001</v>
      </c>
      <c r="E224" s="69">
        <f t="shared" si="3"/>
        <v>0.63731700000000002</v>
      </c>
      <c r="F224" s="70">
        <v>0.29643300000000006</v>
      </c>
      <c r="G224" s="81">
        <v>0.34088400000000002</v>
      </c>
      <c r="H224" s="81"/>
    </row>
    <row r="225" spans="1:8">
      <c r="A225" s="72">
        <v>38166</v>
      </c>
      <c r="B225" s="82">
        <v>0.73559399999999997</v>
      </c>
      <c r="C225" s="74">
        <v>16</v>
      </c>
      <c r="D225" s="75">
        <v>0.101461</v>
      </c>
      <c r="E225" s="75">
        <f t="shared" si="3"/>
        <v>0.63413299999999995</v>
      </c>
      <c r="F225" s="76">
        <v>0.29643399999999998</v>
      </c>
      <c r="G225" s="83">
        <v>0.33769900000000003</v>
      </c>
      <c r="H225" s="83"/>
    </row>
    <row r="226" spans="1:8">
      <c r="A226" s="60">
        <v>38173</v>
      </c>
      <c r="B226" s="78">
        <v>0.74082199999999998</v>
      </c>
      <c r="C226" s="62">
        <v>16</v>
      </c>
      <c r="D226" s="63">
        <v>0.102182</v>
      </c>
      <c r="E226" s="63">
        <f t="shared" si="3"/>
        <v>0.63863999999999999</v>
      </c>
      <c r="F226" s="64">
        <v>0.296427</v>
      </c>
      <c r="G226" s="79">
        <v>0.34221299999999999</v>
      </c>
      <c r="H226" s="79"/>
    </row>
    <row r="227" spans="1:8">
      <c r="A227" s="66">
        <v>38180</v>
      </c>
      <c r="B227" s="80">
        <v>0.75300200000000006</v>
      </c>
      <c r="C227" s="68">
        <v>16</v>
      </c>
      <c r="D227" s="69">
        <v>0.103862</v>
      </c>
      <c r="E227" s="69">
        <f t="shared" si="3"/>
        <v>0.64914000000000005</v>
      </c>
      <c r="F227" s="70">
        <v>0.29642900000000011</v>
      </c>
      <c r="G227" s="81">
        <v>0.35271099999999994</v>
      </c>
      <c r="H227" s="81"/>
    </row>
    <row r="228" spans="1:8">
      <c r="A228" s="66">
        <v>38187</v>
      </c>
      <c r="B228" s="80">
        <v>0.75306799999999996</v>
      </c>
      <c r="C228" s="68">
        <v>16</v>
      </c>
      <c r="D228" s="69">
        <v>0.103871</v>
      </c>
      <c r="E228" s="69">
        <f t="shared" si="3"/>
        <v>0.64919699999999991</v>
      </c>
      <c r="F228" s="70">
        <v>0.29644300000000001</v>
      </c>
      <c r="G228" s="81">
        <v>0.35275399999999996</v>
      </c>
      <c r="H228" s="81"/>
    </row>
    <row r="229" spans="1:8">
      <c r="A229" s="72">
        <v>38194</v>
      </c>
      <c r="B229" s="82">
        <v>0.76051999999999997</v>
      </c>
      <c r="C229" s="74">
        <v>16</v>
      </c>
      <c r="D229" s="75">
        <v>0.10489900000000001</v>
      </c>
      <c r="E229" s="75">
        <f t="shared" si="3"/>
        <v>0.65562100000000001</v>
      </c>
      <c r="F229" s="76">
        <v>0.29644299999999996</v>
      </c>
      <c r="G229" s="83">
        <v>0.359178</v>
      </c>
      <c r="H229" s="83"/>
    </row>
    <row r="230" spans="1:8">
      <c r="A230" s="60">
        <v>38201</v>
      </c>
      <c r="B230" s="78">
        <v>0.76948000000000005</v>
      </c>
      <c r="C230" s="62">
        <v>16</v>
      </c>
      <c r="D230" s="63">
        <v>0.10613499999999999</v>
      </c>
      <c r="E230" s="63">
        <f t="shared" si="3"/>
        <v>0.66334500000000007</v>
      </c>
      <c r="F230" s="64">
        <v>0.30005000000000004</v>
      </c>
      <c r="G230" s="79">
        <v>0.36329500000000003</v>
      </c>
      <c r="H230" s="79"/>
    </row>
    <row r="231" spans="1:8">
      <c r="A231" s="66">
        <v>38208</v>
      </c>
      <c r="B231" s="80">
        <v>0.78186300000000009</v>
      </c>
      <c r="C231" s="68">
        <v>16</v>
      </c>
      <c r="D231" s="69">
        <v>0.10784299999999999</v>
      </c>
      <c r="E231" s="69">
        <f t="shared" si="3"/>
        <v>0.67402000000000006</v>
      </c>
      <c r="F231" s="70">
        <v>0.30005900000000019</v>
      </c>
      <c r="G231" s="81">
        <v>0.37396099999999993</v>
      </c>
      <c r="H231" s="81"/>
    </row>
    <row r="232" spans="1:8">
      <c r="A232" s="66">
        <v>38215</v>
      </c>
      <c r="B232" s="80">
        <v>0.78325</v>
      </c>
      <c r="C232" s="68">
        <v>16</v>
      </c>
      <c r="D232" s="69">
        <v>0.10803400000000001</v>
      </c>
      <c r="E232" s="69">
        <f t="shared" si="3"/>
        <v>0.67521600000000004</v>
      </c>
      <c r="F232" s="70">
        <v>0.30006699999999997</v>
      </c>
      <c r="G232" s="81">
        <v>0.37514900000000001</v>
      </c>
      <c r="H232" s="81"/>
    </row>
    <row r="233" spans="1:8">
      <c r="A233" s="66">
        <v>38222</v>
      </c>
      <c r="B233" s="80">
        <v>0.79123500000000002</v>
      </c>
      <c r="C233" s="68">
        <v>16</v>
      </c>
      <c r="D233" s="69">
        <v>0.109136</v>
      </c>
      <c r="E233" s="69">
        <f t="shared" si="3"/>
        <v>0.68209900000000001</v>
      </c>
      <c r="F233" s="70">
        <v>0.300066</v>
      </c>
      <c r="G233" s="81">
        <v>0.38203300000000001</v>
      </c>
      <c r="H233" s="81"/>
    </row>
    <row r="234" spans="1:8">
      <c r="A234" s="72">
        <v>38229</v>
      </c>
      <c r="B234" s="82">
        <v>0.79068399999999994</v>
      </c>
      <c r="C234" s="74">
        <v>16</v>
      </c>
      <c r="D234" s="75">
        <v>0.10906</v>
      </c>
      <c r="E234" s="75">
        <f t="shared" si="3"/>
        <v>0.6816239999999999</v>
      </c>
      <c r="F234" s="76">
        <v>0.30006099999999997</v>
      </c>
      <c r="G234" s="83">
        <v>0.38156299999999999</v>
      </c>
      <c r="H234" s="83"/>
    </row>
    <row r="235" spans="1:8">
      <c r="A235" s="60">
        <v>38236</v>
      </c>
      <c r="B235" s="78">
        <v>0.79060799999999998</v>
      </c>
      <c r="C235" s="62">
        <v>16</v>
      </c>
      <c r="D235" s="63">
        <v>0.10904899999999999</v>
      </c>
      <c r="E235" s="63">
        <f t="shared" si="3"/>
        <v>0.68155900000000003</v>
      </c>
      <c r="F235" s="64">
        <v>0.30006299999999997</v>
      </c>
      <c r="G235" s="79">
        <v>0.381496</v>
      </c>
      <c r="H235" s="79"/>
    </row>
    <row r="236" spans="1:8">
      <c r="A236" s="66">
        <v>38243</v>
      </c>
      <c r="B236" s="80">
        <v>0.79289799999999999</v>
      </c>
      <c r="C236" s="68">
        <v>16</v>
      </c>
      <c r="D236" s="69">
        <v>0.109365</v>
      </c>
      <c r="E236" s="69">
        <f t="shared" si="3"/>
        <v>0.68353299999999995</v>
      </c>
      <c r="F236" s="70">
        <v>0.30005399999999999</v>
      </c>
      <c r="G236" s="81">
        <v>0.38347900000000001</v>
      </c>
      <c r="H236" s="81"/>
    </row>
    <row r="237" spans="1:8">
      <c r="A237" s="66">
        <v>38250</v>
      </c>
      <c r="B237" s="80">
        <v>0.79377900000000001</v>
      </c>
      <c r="C237" s="68">
        <v>16</v>
      </c>
      <c r="D237" s="69">
        <v>0.109487</v>
      </c>
      <c r="E237" s="69">
        <f t="shared" si="3"/>
        <v>0.68429200000000001</v>
      </c>
      <c r="F237" s="70">
        <v>0.30007100000000003</v>
      </c>
      <c r="G237" s="81">
        <v>0.38422099999999998</v>
      </c>
      <c r="H237" s="81"/>
    </row>
    <row r="238" spans="1:8">
      <c r="A238" s="72">
        <v>38257</v>
      </c>
      <c r="B238" s="82">
        <v>0.80683400000000005</v>
      </c>
      <c r="C238" s="74">
        <v>16</v>
      </c>
      <c r="D238" s="75">
        <v>0.111287</v>
      </c>
      <c r="E238" s="75">
        <f t="shared" si="3"/>
        <v>0.69554700000000003</v>
      </c>
      <c r="F238" s="76">
        <v>0.3000600000000001</v>
      </c>
      <c r="G238" s="83">
        <v>0.39548699999999998</v>
      </c>
      <c r="H238" s="83"/>
    </row>
    <row r="239" spans="1:8">
      <c r="A239" s="60">
        <v>38264</v>
      </c>
      <c r="B239" s="78">
        <v>0.81831599999999993</v>
      </c>
      <c r="C239" s="62">
        <v>16</v>
      </c>
      <c r="D239" s="63">
        <v>0.112871</v>
      </c>
      <c r="E239" s="63">
        <f t="shared" si="3"/>
        <v>0.70544499999999988</v>
      </c>
      <c r="F239" s="64">
        <v>0.30005999999999994</v>
      </c>
      <c r="G239" s="79">
        <v>0.405385</v>
      </c>
      <c r="H239" s="79"/>
    </row>
    <row r="240" spans="1:8">
      <c r="A240" s="66">
        <v>38271</v>
      </c>
      <c r="B240" s="80">
        <v>0.83731300000000008</v>
      </c>
      <c r="C240" s="68">
        <v>16</v>
      </c>
      <c r="D240" s="69">
        <v>0.115491</v>
      </c>
      <c r="E240" s="69">
        <f t="shared" si="3"/>
        <v>0.72182200000000007</v>
      </c>
      <c r="F240" s="70">
        <v>0.30007100000000009</v>
      </c>
      <c r="G240" s="81">
        <v>0.42175099999999999</v>
      </c>
      <c r="H240" s="81"/>
    </row>
    <row r="241" spans="1:8">
      <c r="A241" s="66">
        <v>38278</v>
      </c>
      <c r="B241" s="80">
        <v>0.84992599999999996</v>
      </c>
      <c r="C241" s="68">
        <v>16</v>
      </c>
      <c r="D241" s="69">
        <v>0.117231</v>
      </c>
      <c r="E241" s="69">
        <f t="shared" si="3"/>
        <v>0.73269499999999999</v>
      </c>
      <c r="F241" s="70">
        <v>0.30006599999999994</v>
      </c>
      <c r="G241" s="81">
        <v>0.43262900000000004</v>
      </c>
      <c r="H241" s="81"/>
    </row>
    <row r="242" spans="1:8">
      <c r="A242" s="72">
        <v>38285</v>
      </c>
      <c r="B242" s="82">
        <v>0.85091099999999997</v>
      </c>
      <c r="C242" s="74">
        <v>16</v>
      </c>
      <c r="D242" s="75">
        <v>0.117367</v>
      </c>
      <c r="E242" s="75">
        <f t="shared" si="3"/>
        <v>0.73354399999999997</v>
      </c>
      <c r="F242" s="76">
        <v>0.30007299999999998</v>
      </c>
      <c r="G242" s="83">
        <v>0.433471</v>
      </c>
      <c r="H242" s="83"/>
    </row>
    <row r="243" spans="1:8">
      <c r="A243" s="60">
        <v>38292</v>
      </c>
      <c r="B243" s="78">
        <v>0.8511749999999999</v>
      </c>
      <c r="C243" s="62">
        <v>16</v>
      </c>
      <c r="D243" s="63">
        <v>0.11740299999999999</v>
      </c>
      <c r="E243" s="63">
        <f t="shared" si="3"/>
        <v>0.73377199999999987</v>
      </c>
      <c r="F243" s="64">
        <v>0.30005899999999996</v>
      </c>
      <c r="G243" s="79">
        <v>0.43371299999999996</v>
      </c>
      <c r="H243" s="79"/>
    </row>
    <row r="244" spans="1:8">
      <c r="A244" s="66">
        <v>38299</v>
      </c>
      <c r="B244" s="80">
        <v>0.84044600000000003</v>
      </c>
      <c r="C244" s="68">
        <v>16</v>
      </c>
      <c r="D244" s="69">
        <v>0.115924</v>
      </c>
      <c r="E244" s="69">
        <f t="shared" si="3"/>
        <v>0.724522</v>
      </c>
      <c r="F244" s="70">
        <v>0.30006500000000003</v>
      </c>
      <c r="G244" s="81">
        <v>0.42445699999999997</v>
      </c>
      <c r="H244" s="81"/>
    </row>
    <row r="245" spans="1:8">
      <c r="A245" s="66">
        <v>38306</v>
      </c>
      <c r="B245" s="80">
        <v>0.82279899999999995</v>
      </c>
      <c r="C245" s="68">
        <v>16</v>
      </c>
      <c r="D245" s="69">
        <v>0.11348999999999999</v>
      </c>
      <c r="E245" s="69">
        <f t="shared" si="3"/>
        <v>0.70930899999999997</v>
      </c>
      <c r="F245" s="70">
        <v>0.30005799999999999</v>
      </c>
      <c r="G245" s="81">
        <v>0.40925099999999998</v>
      </c>
      <c r="H245" s="81"/>
    </row>
    <row r="246" spans="1:8">
      <c r="A246" s="66">
        <v>38313</v>
      </c>
      <c r="B246" s="80">
        <v>0.820967</v>
      </c>
      <c r="C246" s="68">
        <v>16</v>
      </c>
      <c r="D246" s="69">
        <v>0.113237</v>
      </c>
      <c r="E246" s="69">
        <f t="shared" si="3"/>
        <v>0.70772999999999997</v>
      </c>
      <c r="F246" s="70">
        <v>0.30005799999999994</v>
      </c>
      <c r="G246" s="81">
        <v>0.40767200000000003</v>
      </c>
      <c r="H246" s="81"/>
    </row>
    <row r="247" spans="1:8">
      <c r="A247" s="72">
        <v>38320</v>
      </c>
      <c r="B247" s="82">
        <v>0.82094</v>
      </c>
      <c r="C247" s="74">
        <v>16</v>
      </c>
      <c r="D247" s="75">
        <v>0.113233</v>
      </c>
      <c r="E247" s="75">
        <f t="shared" si="3"/>
        <v>0.70770699999999997</v>
      </c>
      <c r="F247" s="76">
        <v>0.30006200000000005</v>
      </c>
      <c r="G247" s="83">
        <v>0.40764499999999998</v>
      </c>
      <c r="H247" s="83"/>
    </row>
    <row r="248" spans="1:8">
      <c r="A248" s="60">
        <v>38327</v>
      </c>
      <c r="B248" s="78">
        <v>0.80987399999999987</v>
      </c>
      <c r="C248" s="62">
        <v>16</v>
      </c>
      <c r="D248" s="63">
        <v>0.111707</v>
      </c>
      <c r="E248" s="63">
        <f t="shared" si="3"/>
        <v>0.69816699999999987</v>
      </c>
      <c r="F248" s="64">
        <v>0.30006699999999986</v>
      </c>
      <c r="G248" s="79">
        <v>0.39810000000000001</v>
      </c>
      <c r="H248" s="79"/>
    </row>
    <row r="249" spans="1:8">
      <c r="A249" s="66">
        <v>38334</v>
      </c>
      <c r="B249" s="80">
        <v>0.80758099999999999</v>
      </c>
      <c r="C249" s="68">
        <v>16</v>
      </c>
      <c r="D249" s="69">
        <v>0.11139</v>
      </c>
      <c r="E249" s="69">
        <f t="shared" si="3"/>
        <v>0.696191</v>
      </c>
      <c r="F249" s="70">
        <v>0.300066</v>
      </c>
      <c r="G249" s="81">
        <v>0.396125</v>
      </c>
      <c r="H249" s="81"/>
    </row>
    <row r="250" spans="1:8">
      <c r="A250" s="72">
        <v>38341</v>
      </c>
      <c r="B250" s="82">
        <v>0.81241399999999997</v>
      </c>
      <c r="C250" s="74">
        <v>16</v>
      </c>
      <c r="D250" s="75">
        <v>0.112057</v>
      </c>
      <c r="E250" s="75">
        <f t="shared" si="3"/>
        <v>0.70035700000000001</v>
      </c>
      <c r="F250" s="76">
        <v>0.30006699999999992</v>
      </c>
      <c r="G250" s="83">
        <v>0.40029000000000003</v>
      </c>
      <c r="H250" s="83"/>
    </row>
    <row r="251" spans="1:8">
      <c r="A251" s="60">
        <v>38355</v>
      </c>
      <c r="B251" s="78">
        <v>0.80783799999999995</v>
      </c>
      <c r="C251" s="62">
        <v>16</v>
      </c>
      <c r="D251" s="63">
        <v>0.111426</v>
      </c>
      <c r="E251" s="63">
        <f t="shared" si="3"/>
        <v>0.69641199999999992</v>
      </c>
      <c r="F251" s="64">
        <v>0.30004399999999998</v>
      </c>
      <c r="G251" s="79">
        <v>0.396368</v>
      </c>
      <c r="H251" s="79"/>
    </row>
    <row r="252" spans="1:8">
      <c r="A252" s="66">
        <v>38362</v>
      </c>
      <c r="B252" s="80">
        <v>0.80747000000000002</v>
      </c>
      <c r="C252" s="68">
        <v>16</v>
      </c>
      <c r="D252" s="69">
        <v>0.111375</v>
      </c>
      <c r="E252" s="69">
        <f t="shared" si="3"/>
        <v>0.69609500000000002</v>
      </c>
      <c r="F252" s="70">
        <v>0.30006500000000003</v>
      </c>
      <c r="G252" s="81">
        <v>0.39602999999999999</v>
      </c>
      <c r="H252" s="81"/>
    </row>
    <row r="253" spans="1:8">
      <c r="A253" s="66">
        <v>38369</v>
      </c>
      <c r="B253" s="80">
        <v>0.80808099999999994</v>
      </c>
      <c r="C253" s="68">
        <v>16</v>
      </c>
      <c r="D253" s="69">
        <v>0.111459</v>
      </c>
      <c r="E253" s="69">
        <f t="shared" si="3"/>
        <v>0.69662199999999996</v>
      </c>
      <c r="F253" s="70">
        <v>0.30006199999999994</v>
      </c>
      <c r="G253" s="81">
        <v>0.39656000000000002</v>
      </c>
      <c r="H253" s="81"/>
    </row>
    <row r="254" spans="1:8">
      <c r="A254" s="66">
        <v>38376</v>
      </c>
      <c r="B254" s="80">
        <v>0.80820599999999998</v>
      </c>
      <c r="C254" s="68">
        <v>16</v>
      </c>
      <c r="D254" s="69">
        <v>0.11147700000000001</v>
      </c>
      <c r="E254" s="69">
        <f t="shared" si="3"/>
        <v>0.69672899999999993</v>
      </c>
      <c r="F254" s="70">
        <v>0.30006299999999991</v>
      </c>
      <c r="G254" s="81">
        <v>0.39666600000000007</v>
      </c>
      <c r="H254" s="81"/>
    </row>
    <row r="255" spans="1:8">
      <c r="A255" s="72">
        <v>38383</v>
      </c>
      <c r="B255" s="82">
        <v>0.81310900000000008</v>
      </c>
      <c r="C255" s="74">
        <v>16</v>
      </c>
      <c r="D255" s="75">
        <v>0.112153</v>
      </c>
      <c r="E255" s="75">
        <f t="shared" si="3"/>
        <v>0.70095600000000013</v>
      </c>
      <c r="F255" s="76">
        <v>0.30006200000000005</v>
      </c>
      <c r="G255" s="83">
        <v>0.40089400000000003</v>
      </c>
      <c r="H255" s="83"/>
    </row>
    <row r="256" spans="1:8">
      <c r="A256" s="60">
        <v>38390</v>
      </c>
      <c r="B256" s="78">
        <v>0.81334100000000009</v>
      </c>
      <c r="C256" s="62">
        <v>16</v>
      </c>
      <c r="D256" s="63">
        <v>0.11218500000000001</v>
      </c>
      <c r="E256" s="63">
        <f t="shared" si="3"/>
        <v>0.70115600000000011</v>
      </c>
      <c r="F256" s="64">
        <v>0.30005700000000002</v>
      </c>
      <c r="G256" s="79">
        <v>0.40109900000000004</v>
      </c>
      <c r="H256" s="79"/>
    </row>
    <row r="257" spans="1:8">
      <c r="A257" s="66">
        <v>38397</v>
      </c>
      <c r="B257" s="80">
        <v>0.81639600000000001</v>
      </c>
      <c r="C257" s="68">
        <v>16</v>
      </c>
      <c r="D257" s="69">
        <v>0.112606</v>
      </c>
      <c r="E257" s="69">
        <f t="shared" si="3"/>
        <v>0.70379000000000003</v>
      </c>
      <c r="F257" s="70">
        <v>0.30005300000000007</v>
      </c>
      <c r="G257" s="81">
        <v>0.40373699999999996</v>
      </c>
      <c r="H257" s="81"/>
    </row>
    <row r="258" spans="1:8">
      <c r="A258" s="66">
        <v>38404</v>
      </c>
      <c r="B258" s="80">
        <v>0.82000499999999998</v>
      </c>
      <c r="C258" s="68">
        <v>16</v>
      </c>
      <c r="D258" s="69">
        <v>0.113104</v>
      </c>
      <c r="E258" s="69">
        <f t="shared" si="3"/>
        <v>0.706901</v>
      </c>
      <c r="F258" s="70">
        <v>0.30003999999999997</v>
      </c>
      <c r="G258" s="81">
        <v>0.40686100000000003</v>
      </c>
      <c r="H258" s="81"/>
    </row>
    <row r="259" spans="1:8">
      <c r="A259" s="72">
        <v>38411</v>
      </c>
      <c r="B259" s="82">
        <v>0.83865099999999992</v>
      </c>
      <c r="C259" s="74">
        <v>16</v>
      </c>
      <c r="D259" s="75">
        <v>0.115676</v>
      </c>
      <c r="E259" s="75">
        <f t="shared" ref="E259:E322" si="4">IFERROR(B259-D259,"ND")</f>
        <v>0.72297499999999992</v>
      </c>
      <c r="F259" s="76">
        <v>0.30005199999999993</v>
      </c>
      <c r="G259" s="83">
        <v>0.42292299999999999</v>
      </c>
      <c r="H259" s="83"/>
    </row>
    <row r="260" spans="1:8">
      <c r="A260" s="60">
        <v>38418</v>
      </c>
      <c r="B260" s="78">
        <v>0.85872399999999993</v>
      </c>
      <c r="C260" s="62">
        <v>16</v>
      </c>
      <c r="D260" s="63">
        <v>0.11844499999999999</v>
      </c>
      <c r="E260" s="63">
        <f t="shared" si="4"/>
        <v>0.74027899999999991</v>
      </c>
      <c r="F260" s="64">
        <v>0.30005799999999994</v>
      </c>
      <c r="G260" s="79">
        <v>0.44022100000000003</v>
      </c>
      <c r="H260" s="79"/>
    </row>
    <row r="261" spans="1:8">
      <c r="A261" s="66">
        <v>38425</v>
      </c>
      <c r="B261" s="80">
        <v>0.86260199999999998</v>
      </c>
      <c r="C261" s="68">
        <v>16</v>
      </c>
      <c r="D261" s="69">
        <v>0.11898</v>
      </c>
      <c r="E261" s="69">
        <f t="shared" si="4"/>
        <v>0.74362200000000001</v>
      </c>
      <c r="F261" s="70">
        <v>0.30005300000000001</v>
      </c>
      <c r="G261" s="81">
        <v>0.44356899999999999</v>
      </c>
      <c r="H261" s="81"/>
    </row>
    <row r="262" spans="1:8">
      <c r="A262" s="72">
        <v>38432</v>
      </c>
      <c r="B262" s="82">
        <v>0.86379400000000006</v>
      </c>
      <c r="C262" s="74">
        <v>16</v>
      </c>
      <c r="D262" s="75">
        <v>0.119144</v>
      </c>
      <c r="E262" s="75">
        <f t="shared" si="4"/>
        <v>0.74465000000000003</v>
      </c>
      <c r="F262" s="76">
        <v>0.30005500000000007</v>
      </c>
      <c r="G262" s="83">
        <v>0.44459500000000002</v>
      </c>
      <c r="H262" s="83"/>
    </row>
    <row r="263" spans="1:8">
      <c r="A263" s="60">
        <v>38446</v>
      </c>
      <c r="B263" s="78">
        <v>0.87411100000000008</v>
      </c>
      <c r="C263" s="62">
        <v>16</v>
      </c>
      <c r="D263" s="63">
        <v>0.12056699999999999</v>
      </c>
      <c r="E263" s="63">
        <f t="shared" si="4"/>
        <v>0.7535440000000001</v>
      </c>
      <c r="F263" s="64">
        <v>0.3000520000000001</v>
      </c>
      <c r="G263" s="79">
        <v>0.45349200000000001</v>
      </c>
      <c r="H263" s="79"/>
    </row>
    <row r="264" spans="1:8">
      <c r="A264" s="66">
        <v>38453</v>
      </c>
      <c r="B264" s="80">
        <v>0.87754700000000008</v>
      </c>
      <c r="C264" s="68">
        <v>16</v>
      </c>
      <c r="D264" s="69">
        <v>0.121041</v>
      </c>
      <c r="E264" s="69">
        <f t="shared" si="4"/>
        <v>0.75650600000000012</v>
      </c>
      <c r="F264" s="70">
        <v>0.30006200000000011</v>
      </c>
      <c r="G264" s="81">
        <v>0.45644399999999996</v>
      </c>
      <c r="H264" s="81"/>
    </row>
    <row r="265" spans="1:8">
      <c r="A265" s="66">
        <v>38460</v>
      </c>
      <c r="B265" s="80">
        <v>0.885745</v>
      </c>
      <c r="C265" s="68">
        <v>16</v>
      </c>
      <c r="D265" s="69">
        <v>0.122172</v>
      </c>
      <c r="E265" s="69">
        <f t="shared" si="4"/>
        <v>0.76357300000000006</v>
      </c>
      <c r="F265" s="70">
        <v>0.30007299999999998</v>
      </c>
      <c r="G265" s="81">
        <v>0.46350000000000002</v>
      </c>
      <c r="H265" s="81"/>
    </row>
    <row r="266" spans="1:8">
      <c r="A266" s="72">
        <v>38467</v>
      </c>
      <c r="B266" s="82">
        <v>0.88599600000000001</v>
      </c>
      <c r="C266" s="74">
        <v>16</v>
      </c>
      <c r="D266" s="75">
        <v>0.122206</v>
      </c>
      <c r="E266" s="75">
        <f t="shared" si="4"/>
        <v>0.76378999999999997</v>
      </c>
      <c r="F266" s="76">
        <v>0.30007200000000001</v>
      </c>
      <c r="G266" s="83">
        <v>0.46371800000000002</v>
      </c>
      <c r="H266" s="83"/>
    </row>
    <row r="267" spans="1:8">
      <c r="A267" s="60">
        <v>38474</v>
      </c>
      <c r="B267" s="78">
        <v>0.87998399999999999</v>
      </c>
      <c r="C267" s="62">
        <v>16</v>
      </c>
      <c r="D267" s="63">
        <v>0.121377</v>
      </c>
      <c r="E267" s="63">
        <f t="shared" si="4"/>
        <v>0.75860700000000003</v>
      </c>
      <c r="F267" s="64">
        <v>0.30007599999999995</v>
      </c>
      <c r="G267" s="79">
        <v>0.45853100000000002</v>
      </c>
      <c r="H267" s="79"/>
    </row>
    <row r="268" spans="1:8">
      <c r="A268" s="66">
        <v>38481</v>
      </c>
      <c r="B268" s="80">
        <v>0.86956900000000004</v>
      </c>
      <c r="C268" s="68">
        <v>16</v>
      </c>
      <c r="D268" s="69">
        <v>0.11994100000000001</v>
      </c>
      <c r="E268" s="69">
        <f t="shared" si="4"/>
        <v>0.74962800000000007</v>
      </c>
      <c r="F268" s="70">
        <v>0.30006000000000005</v>
      </c>
      <c r="G268" s="81">
        <v>0.44956799999999997</v>
      </c>
      <c r="H268" s="81"/>
    </row>
    <row r="269" spans="1:8">
      <c r="A269" s="66">
        <v>38488</v>
      </c>
      <c r="B269" s="80">
        <v>0.85919600000000007</v>
      </c>
      <c r="C269" s="68">
        <v>16</v>
      </c>
      <c r="D269" s="69">
        <v>0.11851</v>
      </c>
      <c r="E269" s="69">
        <f t="shared" si="4"/>
        <v>0.74068600000000007</v>
      </c>
      <c r="F269" s="70">
        <v>0.30004100000000006</v>
      </c>
      <c r="G269" s="81">
        <v>0.44064500000000001</v>
      </c>
      <c r="H269" s="81"/>
    </row>
    <row r="270" spans="1:8">
      <c r="A270" s="66">
        <v>38495</v>
      </c>
      <c r="B270" s="80">
        <v>0.85933099999999996</v>
      </c>
      <c r="C270" s="68">
        <v>16</v>
      </c>
      <c r="D270" s="69">
        <v>0.11852799999999999</v>
      </c>
      <c r="E270" s="69">
        <f t="shared" si="4"/>
        <v>0.74080299999999999</v>
      </c>
      <c r="F270" s="70">
        <v>0.30005099999999996</v>
      </c>
      <c r="G270" s="81">
        <v>0.44075200000000003</v>
      </c>
      <c r="H270" s="81"/>
    </row>
    <row r="271" spans="1:8">
      <c r="A271" s="72">
        <v>38502</v>
      </c>
      <c r="B271" s="82">
        <v>0.86048099999999994</v>
      </c>
      <c r="C271" s="74">
        <v>16</v>
      </c>
      <c r="D271" s="75">
        <v>0.118687</v>
      </c>
      <c r="E271" s="75">
        <f t="shared" si="4"/>
        <v>0.74179399999999995</v>
      </c>
      <c r="F271" s="76">
        <v>0.30005399999999993</v>
      </c>
      <c r="G271" s="83">
        <v>0.44174000000000002</v>
      </c>
      <c r="H271" s="83"/>
    </row>
    <row r="272" spans="1:8">
      <c r="A272" s="60">
        <v>38509</v>
      </c>
      <c r="B272" s="78">
        <v>0.86902299999999999</v>
      </c>
      <c r="C272" s="62">
        <v>16</v>
      </c>
      <c r="D272" s="63">
        <v>0.119865</v>
      </c>
      <c r="E272" s="63">
        <f t="shared" si="4"/>
        <v>0.74915799999999999</v>
      </c>
      <c r="F272" s="64">
        <v>0.300064</v>
      </c>
      <c r="G272" s="79">
        <v>0.44909399999999999</v>
      </c>
      <c r="H272" s="79"/>
    </row>
    <row r="273" spans="1:8">
      <c r="A273" s="66">
        <v>38516</v>
      </c>
      <c r="B273" s="80">
        <v>0.88905400000000001</v>
      </c>
      <c r="C273" s="68">
        <v>16</v>
      </c>
      <c r="D273" s="69">
        <v>0.122628</v>
      </c>
      <c r="E273" s="69">
        <f t="shared" si="4"/>
        <v>0.76642600000000005</v>
      </c>
      <c r="F273" s="70">
        <v>0.30007400000000001</v>
      </c>
      <c r="G273" s="81">
        <v>0.46635199999999999</v>
      </c>
      <c r="H273" s="81"/>
    </row>
    <row r="274" spans="1:8">
      <c r="A274" s="66">
        <v>38523</v>
      </c>
      <c r="B274" s="80">
        <v>0.909134</v>
      </c>
      <c r="C274" s="68">
        <v>16</v>
      </c>
      <c r="D274" s="69">
        <v>0.12539800000000001</v>
      </c>
      <c r="E274" s="69">
        <f t="shared" si="4"/>
        <v>0.78373599999999999</v>
      </c>
      <c r="F274" s="70">
        <v>0.30009199999999997</v>
      </c>
      <c r="G274" s="81">
        <v>0.48364400000000002</v>
      </c>
      <c r="H274" s="81"/>
    </row>
    <row r="275" spans="1:8">
      <c r="A275" s="72">
        <v>38530</v>
      </c>
      <c r="B275" s="82">
        <v>0.91635199999999994</v>
      </c>
      <c r="C275" s="74">
        <v>16</v>
      </c>
      <c r="D275" s="75">
        <v>0.12639300000000001</v>
      </c>
      <c r="E275" s="75">
        <f t="shared" si="4"/>
        <v>0.78995899999999997</v>
      </c>
      <c r="F275" s="76">
        <v>0.30017199999999988</v>
      </c>
      <c r="G275" s="83">
        <v>0.48978700000000003</v>
      </c>
      <c r="H275" s="83"/>
    </row>
    <row r="276" spans="1:8">
      <c r="A276" s="60">
        <v>38537</v>
      </c>
      <c r="B276" s="78">
        <v>0.92312799999999995</v>
      </c>
      <c r="C276" s="62">
        <v>16</v>
      </c>
      <c r="D276" s="63">
        <v>0.127328</v>
      </c>
      <c r="E276" s="63">
        <f t="shared" si="4"/>
        <v>0.79579999999999995</v>
      </c>
      <c r="F276" s="64">
        <v>0.30017399999999994</v>
      </c>
      <c r="G276" s="79">
        <v>0.49562600000000001</v>
      </c>
      <c r="H276" s="79"/>
    </row>
    <row r="277" spans="1:8">
      <c r="A277" s="66">
        <v>38544</v>
      </c>
      <c r="B277" s="80">
        <v>0.93585899999999989</v>
      </c>
      <c r="C277" s="68">
        <v>16</v>
      </c>
      <c r="D277" s="69">
        <v>0.129084</v>
      </c>
      <c r="E277" s="69">
        <f t="shared" si="4"/>
        <v>0.80677499999999991</v>
      </c>
      <c r="F277" s="70">
        <v>0.30015899999999995</v>
      </c>
      <c r="G277" s="81">
        <v>0.50661599999999996</v>
      </c>
      <c r="H277" s="81"/>
    </row>
    <row r="278" spans="1:8">
      <c r="A278" s="66">
        <v>38551</v>
      </c>
      <c r="B278" s="80">
        <v>0.93496599999999996</v>
      </c>
      <c r="C278" s="68">
        <v>16</v>
      </c>
      <c r="D278" s="69">
        <v>0.12896099999999999</v>
      </c>
      <c r="E278" s="69">
        <f t="shared" si="4"/>
        <v>0.80600499999999997</v>
      </c>
      <c r="F278" s="70">
        <v>0.30015899999999995</v>
      </c>
      <c r="G278" s="81">
        <v>0.50584600000000002</v>
      </c>
      <c r="H278" s="81"/>
    </row>
    <row r="279" spans="1:8">
      <c r="A279" s="72">
        <v>38558</v>
      </c>
      <c r="B279" s="82">
        <v>0.931257</v>
      </c>
      <c r="C279" s="74">
        <v>16</v>
      </c>
      <c r="D279" s="75">
        <v>0.12844900000000001</v>
      </c>
      <c r="E279" s="75">
        <f t="shared" si="4"/>
        <v>0.80280799999999997</v>
      </c>
      <c r="F279" s="76">
        <v>0.30017699999999992</v>
      </c>
      <c r="G279" s="83">
        <v>0.50263100000000005</v>
      </c>
      <c r="H279" s="83"/>
    </row>
    <row r="280" spans="1:8">
      <c r="A280" s="60">
        <v>38565</v>
      </c>
      <c r="B280" s="78">
        <v>0.92980799999999997</v>
      </c>
      <c r="C280" s="62">
        <v>16</v>
      </c>
      <c r="D280" s="63">
        <v>0.128249</v>
      </c>
      <c r="E280" s="63">
        <f t="shared" si="4"/>
        <v>0.80155899999999991</v>
      </c>
      <c r="F280" s="64">
        <v>0.30017199999999994</v>
      </c>
      <c r="G280" s="79">
        <v>0.50138700000000003</v>
      </c>
      <c r="H280" s="79"/>
    </row>
    <row r="281" spans="1:8">
      <c r="A281" s="66">
        <v>38572</v>
      </c>
      <c r="B281" s="80">
        <v>0.92907099999999998</v>
      </c>
      <c r="C281" s="68">
        <v>16</v>
      </c>
      <c r="D281" s="69">
        <v>0.12814800000000001</v>
      </c>
      <c r="E281" s="69">
        <f t="shared" si="4"/>
        <v>0.80092299999999994</v>
      </c>
      <c r="F281" s="70">
        <v>0.30016399999999999</v>
      </c>
      <c r="G281" s="81">
        <v>0.50075899999999995</v>
      </c>
      <c r="H281" s="81"/>
    </row>
    <row r="282" spans="1:8">
      <c r="A282" s="66">
        <v>38579</v>
      </c>
      <c r="B282" s="84">
        <v>0.92907000000000006</v>
      </c>
      <c r="C282" s="68">
        <v>16</v>
      </c>
      <c r="D282" s="69">
        <v>0.12814800000000001</v>
      </c>
      <c r="E282" s="69">
        <f t="shared" si="4"/>
        <v>0.80092200000000002</v>
      </c>
      <c r="F282" s="70">
        <v>0.30016200000000004</v>
      </c>
      <c r="G282" s="70">
        <v>0.50075999999999998</v>
      </c>
      <c r="H282" s="70"/>
    </row>
    <row r="283" spans="1:8">
      <c r="A283" s="66">
        <v>38586</v>
      </c>
      <c r="B283" s="80">
        <v>0.95057400000000003</v>
      </c>
      <c r="C283" s="68">
        <v>16</v>
      </c>
      <c r="D283" s="69">
        <v>0.13111400000000001</v>
      </c>
      <c r="E283" s="69">
        <f t="shared" si="4"/>
        <v>0.81946000000000008</v>
      </c>
      <c r="F283" s="70">
        <v>0.30026100000000006</v>
      </c>
      <c r="G283" s="81">
        <v>0.51919899999999997</v>
      </c>
      <c r="H283" s="81"/>
    </row>
    <row r="284" spans="1:8">
      <c r="A284" s="72">
        <v>38593</v>
      </c>
      <c r="B284" s="82">
        <v>0.96232399999999996</v>
      </c>
      <c r="C284" s="74">
        <v>16</v>
      </c>
      <c r="D284" s="75">
        <v>0.13273399999999999</v>
      </c>
      <c r="E284" s="75">
        <f t="shared" si="4"/>
        <v>0.82958999999999994</v>
      </c>
      <c r="F284" s="76">
        <v>0.30025599999999997</v>
      </c>
      <c r="G284" s="83">
        <v>0.52933399999999997</v>
      </c>
      <c r="H284" s="83"/>
    </row>
    <row r="285" spans="1:8">
      <c r="A285" s="60">
        <v>38600</v>
      </c>
      <c r="B285" s="78">
        <v>0.9812479999999999</v>
      </c>
      <c r="C285" s="62">
        <v>16</v>
      </c>
      <c r="D285" s="63">
        <v>0.13534499999999999</v>
      </c>
      <c r="E285" s="63">
        <f t="shared" si="4"/>
        <v>0.84590299999999985</v>
      </c>
      <c r="F285" s="64">
        <v>0.30018899999999998</v>
      </c>
      <c r="G285" s="79">
        <v>0.54571399999999992</v>
      </c>
      <c r="H285" s="79"/>
    </row>
    <row r="286" spans="1:8">
      <c r="A286" s="66">
        <v>38607</v>
      </c>
      <c r="B286" s="80">
        <v>0.97544200000000003</v>
      </c>
      <c r="C286" s="68">
        <v>16</v>
      </c>
      <c r="D286" s="69">
        <v>0.134544</v>
      </c>
      <c r="E286" s="69">
        <f t="shared" si="4"/>
        <v>0.84089800000000003</v>
      </c>
      <c r="F286" s="70">
        <v>0.30018299999999998</v>
      </c>
      <c r="G286" s="81">
        <v>0.54071500000000006</v>
      </c>
      <c r="H286" s="81"/>
    </row>
    <row r="287" spans="1:8">
      <c r="A287" s="66">
        <v>38614</v>
      </c>
      <c r="B287" s="80">
        <v>0.97381200000000012</v>
      </c>
      <c r="C287" s="68">
        <v>16</v>
      </c>
      <c r="D287" s="69">
        <v>0.13431899999999999</v>
      </c>
      <c r="E287" s="69">
        <f t="shared" si="4"/>
        <v>0.83949300000000016</v>
      </c>
      <c r="F287" s="70">
        <v>0.30016400000000021</v>
      </c>
      <c r="G287" s="81">
        <v>0.53932899999999995</v>
      </c>
      <c r="H287" s="81"/>
    </row>
    <row r="288" spans="1:8">
      <c r="A288" s="72">
        <v>38621</v>
      </c>
      <c r="B288" s="82">
        <v>0.97417599999999993</v>
      </c>
      <c r="C288" s="74">
        <v>16</v>
      </c>
      <c r="D288" s="75">
        <v>0.13436899999999999</v>
      </c>
      <c r="E288" s="75">
        <f t="shared" si="4"/>
        <v>0.83980699999999997</v>
      </c>
      <c r="F288" s="76">
        <v>0.30016200000000004</v>
      </c>
      <c r="G288" s="83">
        <v>0.53964499999999993</v>
      </c>
      <c r="H288" s="83"/>
    </row>
    <row r="289" spans="1:8">
      <c r="A289" s="60">
        <v>38628</v>
      </c>
      <c r="B289" s="78">
        <v>0.97376099999999999</v>
      </c>
      <c r="C289" s="62">
        <v>16</v>
      </c>
      <c r="D289" s="63">
        <v>0.13431199999999999</v>
      </c>
      <c r="E289" s="63">
        <f t="shared" si="4"/>
        <v>0.839449</v>
      </c>
      <c r="F289" s="64">
        <v>0.30014299999999994</v>
      </c>
      <c r="G289" s="79">
        <v>0.53930600000000006</v>
      </c>
      <c r="H289" s="79"/>
    </row>
    <row r="290" spans="1:8">
      <c r="A290" s="66">
        <v>38635</v>
      </c>
      <c r="B290" s="80">
        <v>0.97412100000000001</v>
      </c>
      <c r="C290" s="68">
        <v>16</v>
      </c>
      <c r="D290" s="69">
        <v>0.13436200000000001</v>
      </c>
      <c r="E290" s="69">
        <f t="shared" si="4"/>
        <v>0.83975900000000003</v>
      </c>
      <c r="F290" s="70">
        <v>0.30019499999999999</v>
      </c>
      <c r="G290" s="81">
        <v>0.53956400000000004</v>
      </c>
      <c r="H290" s="81"/>
    </row>
    <row r="291" spans="1:8">
      <c r="A291" s="66">
        <v>38642</v>
      </c>
      <c r="B291" s="80">
        <v>0.97416700000000001</v>
      </c>
      <c r="C291" s="68">
        <v>16</v>
      </c>
      <c r="D291" s="69">
        <v>0.13436799999999999</v>
      </c>
      <c r="E291" s="69">
        <f t="shared" si="4"/>
        <v>0.83979899999999996</v>
      </c>
      <c r="F291" s="70">
        <v>0.30020300000000005</v>
      </c>
      <c r="G291" s="81">
        <v>0.53959599999999996</v>
      </c>
      <c r="H291" s="81"/>
    </row>
    <row r="292" spans="1:8">
      <c r="A292" s="72">
        <v>38649</v>
      </c>
      <c r="B292" s="82">
        <v>0.97353299999999998</v>
      </c>
      <c r="C292" s="74">
        <v>16</v>
      </c>
      <c r="D292" s="75">
        <v>0.13428000000000001</v>
      </c>
      <c r="E292" s="75">
        <f t="shared" si="4"/>
        <v>0.83925300000000003</v>
      </c>
      <c r="F292" s="76">
        <v>0.30019000000000001</v>
      </c>
      <c r="G292" s="83">
        <v>0.53906299999999996</v>
      </c>
      <c r="H292" s="83"/>
    </row>
    <row r="293" spans="1:8">
      <c r="A293" s="60">
        <v>38663</v>
      </c>
      <c r="B293" s="78">
        <v>0.96213000000000004</v>
      </c>
      <c r="C293" s="62">
        <v>16</v>
      </c>
      <c r="D293" s="63">
        <v>0.13270799999999999</v>
      </c>
      <c r="E293" s="63">
        <f t="shared" si="4"/>
        <v>0.8294220000000001</v>
      </c>
      <c r="F293" s="64">
        <v>0.3001700000000001</v>
      </c>
      <c r="G293" s="79">
        <v>0.52925199999999994</v>
      </c>
      <c r="H293" s="79"/>
    </row>
    <row r="294" spans="1:8">
      <c r="A294" s="66">
        <v>38670</v>
      </c>
      <c r="B294" s="80">
        <v>0.94573600000000002</v>
      </c>
      <c r="C294" s="68">
        <v>16</v>
      </c>
      <c r="D294" s="69">
        <v>0.13044600000000001</v>
      </c>
      <c r="E294" s="69">
        <f t="shared" si="4"/>
        <v>0.81529000000000007</v>
      </c>
      <c r="F294" s="70">
        <v>0.300174</v>
      </c>
      <c r="G294" s="81">
        <v>0.51511600000000002</v>
      </c>
      <c r="H294" s="81"/>
    </row>
    <row r="295" spans="1:8">
      <c r="A295" s="66">
        <v>38677</v>
      </c>
      <c r="B295" s="80">
        <v>0.92857800000000001</v>
      </c>
      <c r="C295" s="68">
        <v>16</v>
      </c>
      <c r="D295" s="69">
        <v>0.12808</v>
      </c>
      <c r="E295" s="69">
        <f t="shared" si="4"/>
        <v>0.80049800000000004</v>
      </c>
      <c r="F295" s="70">
        <v>0.30016900000000013</v>
      </c>
      <c r="G295" s="81">
        <v>0.50032899999999991</v>
      </c>
      <c r="H295" s="81"/>
    </row>
    <row r="296" spans="1:8">
      <c r="A296" s="72">
        <v>38684</v>
      </c>
      <c r="B296" s="82">
        <v>0.90781200000000006</v>
      </c>
      <c r="C296" s="74">
        <v>16</v>
      </c>
      <c r="D296" s="75">
        <v>0.12521499999999999</v>
      </c>
      <c r="E296" s="75">
        <f t="shared" si="4"/>
        <v>0.7825970000000001</v>
      </c>
      <c r="F296" s="76">
        <v>0.30017900000000008</v>
      </c>
      <c r="G296" s="83">
        <v>0.48241800000000001</v>
      </c>
      <c r="H296" s="83"/>
    </row>
    <row r="297" spans="1:8">
      <c r="A297" s="60">
        <v>38691</v>
      </c>
      <c r="B297" s="78">
        <v>0.89733000000000007</v>
      </c>
      <c r="C297" s="62">
        <v>16</v>
      </c>
      <c r="D297" s="63">
        <v>0.12377000000000001</v>
      </c>
      <c r="E297" s="63">
        <f t="shared" si="4"/>
        <v>0.77356000000000003</v>
      </c>
      <c r="F297" s="64">
        <v>0.2997200000000001</v>
      </c>
      <c r="G297" s="79">
        <v>0.47383999999999998</v>
      </c>
      <c r="H297" s="79"/>
    </row>
    <row r="298" spans="1:8">
      <c r="A298" s="66">
        <v>38698</v>
      </c>
      <c r="B298" s="80">
        <v>0.91734099999999996</v>
      </c>
      <c r="C298" s="68">
        <v>16</v>
      </c>
      <c r="D298" s="69">
        <v>0.12653</v>
      </c>
      <c r="E298" s="69">
        <f t="shared" si="4"/>
        <v>0.79081099999999993</v>
      </c>
      <c r="F298" s="70">
        <v>0.30016500000000002</v>
      </c>
      <c r="G298" s="81">
        <v>0.49064599999999997</v>
      </c>
      <c r="H298" s="81"/>
    </row>
    <row r="299" spans="1:8">
      <c r="A299" s="72">
        <v>38705</v>
      </c>
      <c r="B299" s="82">
        <v>0.91763699999999992</v>
      </c>
      <c r="C299" s="74">
        <v>16</v>
      </c>
      <c r="D299" s="75">
        <v>0.12657099999999999</v>
      </c>
      <c r="E299" s="75">
        <f t="shared" si="4"/>
        <v>0.79106599999999994</v>
      </c>
      <c r="F299" s="76">
        <v>0.3001649999999999</v>
      </c>
      <c r="G299" s="83">
        <v>0.49090100000000003</v>
      </c>
      <c r="H299" s="83"/>
    </row>
    <row r="300" spans="1:8">
      <c r="A300" s="60">
        <v>38726</v>
      </c>
      <c r="B300" s="85">
        <v>0.92583000000000004</v>
      </c>
      <c r="C300" s="62">
        <v>16</v>
      </c>
      <c r="D300" s="63">
        <v>0.12770100000000001</v>
      </c>
      <c r="E300" s="63">
        <f t="shared" si="4"/>
        <v>0.79812900000000009</v>
      </c>
      <c r="F300" s="64">
        <v>0.30344900000000002</v>
      </c>
      <c r="G300" s="64">
        <v>0.49468000000000001</v>
      </c>
      <c r="H300" s="64"/>
    </row>
    <row r="301" spans="1:8">
      <c r="A301" s="66">
        <v>38733</v>
      </c>
      <c r="B301" s="84">
        <v>0.9299400000000001</v>
      </c>
      <c r="C301" s="68">
        <v>16</v>
      </c>
      <c r="D301" s="69">
        <v>0.12826799999999999</v>
      </c>
      <c r="E301" s="69">
        <f t="shared" si="4"/>
        <v>0.80167200000000016</v>
      </c>
      <c r="F301" s="70">
        <v>0.3034420000000001</v>
      </c>
      <c r="G301" s="70">
        <v>0.49823000000000001</v>
      </c>
      <c r="H301" s="70"/>
    </row>
    <row r="302" spans="1:8">
      <c r="A302" s="66">
        <v>38740</v>
      </c>
      <c r="B302" s="84">
        <v>0.93647000000000002</v>
      </c>
      <c r="C302" s="68">
        <v>16</v>
      </c>
      <c r="D302" s="69">
        <v>0.12916800000000001</v>
      </c>
      <c r="E302" s="69">
        <f t="shared" si="4"/>
        <v>0.80730199999999996</v>
      </c>
      <c r="F302" s="70">
        <v>0.303452</v>
      </c>
      <c r="G302" s="70">
        <v>0.50385000000000002</v>
      </c>
      <c r="H302" s="70"/>
    </row>
    <row r="303" spans="1:8">
      <c r="A303" s="72">
        <v>38747</v>
      </c>
      <c r="B303" s="86">
        <v>0.94426999999999994</v>
      </c>
      <c r="C303" s="74">
        <v>16</v>
      </c>
      <c r="D303" s="75">
        <v>0.130244</v>
      </c>
      <c r="E303" s="75">
        <f t="shared" si="4"/>
        <v>0.81402599999999992</v>
      </c>
      <c r="F303" s="76">
        <v>0.30345599999999995</v>
      </c>
      <c r="G303" s="76">
        <v>0.51056999999999997</v>
      </c>
      <c r="H303" s="76"/>
    </row>
    <row r="304" spans="1:8">
      <c r="A304" s="60">
        <v>38754</v>
      </c>
      <c r="B304" s="85">
        <v>0.94442999999999999</v>
      </c>
      <c r="C304" s="62">
        <v>16</v>
      </c>
      <c r="D304" s="63">
        <v>0.13026599999999999</v>
      </c>
      <c r="E304" s="63">
        <f t="shared" si="4"/>
        <v>0.814164</v>
      </c>
      <c r="F304" s="64">
        <v>0.30346399999999996</v>
      </c>
      <c r="G304" s="64">
        <v>0.51070000000000004</v>
      </c>
      <c r="H304" s="64"/>
    </row>
    <row r="305" spans="1:8">
      <c r="A305" s="66">
        <v>38761</v>
      </c>
      <c r="B305" s="84">
        <v>0.94334000000000007</v>
      </c>
      <c r="C305" s="68">
        <v>16</v>
      </c>
      <c r="D305" s="69">
        <v>0.13011600000000001</v>
      </c>
      <c r="E305" s="69">
        <f t="shared" si="4"/>
        <v>0.81322400000000006</v>
      </c>
      <c r="F305" s="70">
        <v>0.30345400000000011</v>
      </c>
      <c r="G305" s="70">
        <v>0.50976999999999995</v>
      </c>
      <c r="H305" s="70"/>
    </row>
    <row r="306" spans="1:8">
      <c r="A306" s="66">
        <v>38768</v>
      </c>
      <c r="B306" s="84">
        <v>0.93976999999999999</v>
      </c>
      <c r="C306" s="68">
        <v>16</v>
      </c>
      <c r="D306" s="69">
        <v>0.12962299999999999</v>
      </c>
      <c r="E306" s="69">
        <f t="shared" si="4"/>
        <v>0.81014699999999995</v>
      </c>
      <c r="F306" s="70">
        <v>0.30346699999999999</v>
      </c>
      <c r="G306" s="70">
        <v>0.50668000000000002</v>
      </c>
      <c r="H306" s="70"/>
    </row>
    <row r="307" spans="1:8">
      <c r="A307" s="72">
        <v>38775</v>
      </c>
      <c r="B307" s="86">
        <v>0.94579999999999997</v>
      </c>
      <c r="C307" s="74">
        <v>16</v>
      </c>
      <c r="D307" s="75">
        <v>0.13045499999999999</v>
      </c>
      <c r="E307" s="75">
        <f t="shared" si="4"/>
        <v>0.81534499999999999</v>
      </c>
      <c r="F307" s="76">
        <v>0.30344499999999996</v>
      </c>
      <c r="G307" s="76">
        <v>0.51190000000000002</v>
      </c>
      <c r="H307" s="76"/>
    </row>
    <row r="308" spans="1:8">
      <c r="A308" s="60">
        <v>38782</v>
      </c>
      <c r="B308" s="85">
        <v>0.94471000000000005</v>
      </c>
      <c r="C308" s="62">
        <v>16</v>
      </c>
      <c r="D308" s="63">
        <v>0.130305</v>
      </c>
      <c r="E308" s="63">
        <f t="shared" si="4"/>
        <v>0.81440500000000005</v>
      </c>
      <c r="F308" s="64">
        <v>0.30344500000000008</v>
      </c>
      <c r="G308" s="64">
        <v>0.51095999999999997</v>
      </c>
      <c r="H308" s="64"/>
    </row>
    <row r="309" spans="1:8">
      <c r="A309" s="66">
        <v>38789</v>
      </c>
      <c r="B309" s="84">
        <v>0.95121</v>
      </c>
      <c r="C309" s="68">
        <v>16</v>
      </c>
      <c r="D309" s="69">
        <v>0.13120100000000001</v>
      </c>
      <c r="E309" s="69">
        <f t="shared" si="4"/>
        <v>0.82000899999999999</v>
      </c>
      <c r="F309" s="70">
        <v>0.3034389999999999</v>
      </c>
      <c r="G309" s="70">
        <v>0.51657000000000008</v>
      </c>
      <c r="H309" s="70"/>
    </row>
    <row r="310" spans="1:8">
      <c r="A310" s="66">
        <v>38796</v>
      </c>
      <c r="B310" s="84">
        <v>0.95462999999999998</v>
      </c>
      <c r="C310" s="68">
        <v>16</v>
      </c>
      <c r="D310" s="69">
        <v>0.13167300000000001</v>
      </c>
      <c r="E310" s="69">
        <f t="shared" si="4"/>
        <v>0.82295699999999994</v>
      </c>
      <c r="F310" s="70">
        <v>0.30344699999999991</v>
      </c>
      <c r="G310" s="70">
        <v>0.51951000000000003</v>
      </c>
      <c r="H310" s="70"/>
    </row>
    <row r="311" spans="1:8">
      <c r="A311" s="72">
        <v>38803</v>
      </c>
      <c r="B311" s="86">
        <v>0.95572000000000001</v>
      </c>
      <c r="C311" s="74">
        <v>16</v>
      </c>
      <c r="D311" s="75">
        <v>0.131823</v>
      </c>
      <c r="E311" s="75">
        <f t="shared" si="4"/>
        <v>0.82389699999999999</v>
      </c>
      <c r="F311" s="76">
        <v>0.30344699999999991</v>
      </c>
      <c r="G311" s="76">
        <v>0.52045000000000008</v>
      </c>
      <c r="H311" s="76"/>
    </row>
    <row r="312" spans="1:8">
      <c r="A312" s="60">
        <v>38810</v>
      </c>
      <c r="B312" s="85">
        <v>0.96228999999999998</v>
      </c>
      <c r="C312" s="62">
        <v>16</v>
      </c>
      <c r="D312" s="63">
        <v>0.13272999999999999</v>
      </c>
      <c r="E312" s="63">
        <f t="shared" si="4"/>
        <v>0.82955999999999996</v>
      </c>
      <c r="F312" s="64">
        <v>0.30342999999999998</v>
      </c>
      <c r="G312" s="64">
        <v>0.52612999999999999</v>
      </c>
      <c r="H312" s="64"/>
    </row>
    <row r="313" spans="1:8">
      <c r="A313" s="66">
        <v>38817</v>
      </c>
      <c r="B313" s="84">
        <v>0.96898000000000006</v>
      </c>
      <c r="C313" s="68">
        <v>16</v>
      </c>
      <c r="D313" s="69">
        <v>0.13365199999999999</v>
      </c>
      <c r="E313" s="69">
        <f t="shared" si="4"/>
        <v>0.83532800000000007</v>
      </c>
      <c r="F313" s="70">
        <v>0.3034380000000001</v>
      </c>
      <c r="G313" s="70">
        <v>0.53188999999999997</v>
      </c>
      <c r="H313" s="70"/>
    </row>
    <row r="314" spans="1:8">
      <c r="A314" s="72">
        <v>38831</v>
      </c>
      <c r="B314" s="86">
        <v>0.99347000000000008</v>
      </c>
      <c r="C314" s="74">
        <v>16</v>
      </c>
      <c r="D314" s="75">
        <v>0.13703000000000001</v>
      </c>
      <c r="E314" s="75">
        <f t="shared" si="4"/>
        <v>0.85644000000000009</v>
      </c>
      <c r="F314" s="76">
        <v>0.30344000000000004</v>
      </c>
      <c r="G314" s="76">
        <v>0.55300000000000005</v>
      </c>
      <c r="H314" s="76"/>
    </row>
    <row r="315" spans="1:8">
      <c r="A315" s="60">
        <v>38838</v>
      </c>
      <c r="B315" s="85">
        <v>1.0002599999999999</v>
      </c>
      <c r="C315" s="62">
        <v>16</v>
      </c>
      <c r="D315" s="63">
        <v>0.13796700000000001</v>
      </c>
      <c r="E315" s="63">
        <f t="shared" si="4"/>
        <v>0.86229299999999998</v>
      </c>
      <c r="F315" s="64">
        <v>0.30344299999999985</v>
      </c>
      <c r="G315" s="64">
        <v>0.55885000000000007</v>
      </c>
      <c r="H315" s="64"/>
    </row>
    <row r="316" spans="1:8">
      <c r="A316" s="66">
        <v>38845</v>
      </c>
      <c r="B316" s="84">
        <v>1.0017499999999999</v>
      </c>
      <c r="C316" s="68">
        <v>16</v>
      </c>
      <c r="D316" s="69">
        <v>0.13817199999999999</v>
      </c>
      <c r="E316" s="69">
        <f t="shared" si="4"/>
        <v>0.86357799999999996</v>
      </c>
      <c r="F316" s="70">
        <v>0.30344799999999994</v>
      </c>
      <c r="G316" s="70">
        <v>0.56013000000000002</v>
      </c>
      <c r="H316" s="70"/>
    </row>
    <row r="317" spans="1:8">
      <c r="A317" s="66">
        <v>38852</v>
      </c>
      <c r="B317" s="84">
        <v>1.00193</v>
      </c>
      <c r="C317" s="68">
        <v>16</v>
      </c>
      <c r="D317" s="69">
        <v>0.13819699999999999</v>
      </c>
      <c r="E317" s="69">
        <f t="shared" si="4"/>
        <v>0.86373299999999997</v>
      </c>
      <c r="F317" s="70">
        <v>0.30344300000000002</v>
      </c>
      <c r="G317" s="70">
        <v>0.56028999999999995</v>
      </c>
      <c r="H317" s="70"/>
    </row>
    <row r="318" spans="1:8">
      <c r="A318" s="66">
        <v>38859</v>
      </c>
      <c r="B318" s="84">
        <v>0.98665000000000003</v>
      </c>
      <c r="C318" s="68">
        <v>16</v>
      </c>
      <c r="D318" s="69">
        <v>0.13608999999999999</v>
      </c>
      <c r="E318" s="69">
        <f t="shared" si="4"/>
        <v>0.85055999999999998</v>
      </c>
      <c r="F318" s="70">
        <v>0.30343999999999999</v>
      </c>
      <c r="G318" s="70">
        <v>0.54712000000000005</v>
      </c>
      <c r="H318" s="70"/>
    </row>
    <row r="319" spans="1:8">
      <c r="A319" s="72">
        <v>38866</v>
      </c>
      <c r="B319" s="86">
        <v>0.98553000000000002</v>
      </c>
      <c r="C319" s="74">
        <v>16</v>
      </c>
      <c r="D319" s="75">
        <v>0.135935</v>
      </c>
      <c r="E319" s="75">
        <f t="shared" si="4"/>
        <v>0.84959499999999999</v>
      </c>
      <c r="F319" s="76">
        <v>0.30345500000000003</v>
      </c>
      <c r="G319" s="76">
        <v>0.54613999999999996</v>
      </c>
      <c r="H319" s="76"/>
    </row>
    <row r="320" spans="1:8">
      <c r="A320" s="60">
        <v>38873</v>
      </c>
      <c r="B320" s="85">
        <v>0.97586000000000006</v>
      </c>
      <c r="C320" s="62">
        <v>16</v>
      </c>
      <c r="D320" s="63">
        <v>0.134601</v>
      </c>
      <c r="E320" s="63">
        <f t="shared" si="4"/>
        <v>0.84125900000000009</v>
      </c>
      <c r="F320" s="64">
        <v>0.30341900000000011</v>
      </c>
      <c r="G320" s="64">
        <v>0.53783999999999998</v>
      </c>
      <c r="H320" s="64"/>
    </row>
    <row r="321" spans="1:8">
      <c r="A321" s="66">
        <v>38880</v>
      </c>
      <c r="B321" s="84">
        <v>0.98058000000000001</v>
      </c>
      <c r="C321" s="68">
        <v>16</v>
      </c>
      <c r="D321" s="69">
        <v>0.13525200000000001</v>
      </c>
      <c r="E321" s="69">
        <f t="shared" si="4"/>
        <v>0.84532799999999997</v>
      </c>
      <c r="F321" s="70">
        <v>0.30343799999999999</v>
      </c>
      <c r="G321" s="70">
        <v>0.54188999999999998</v>
      </c>
      <c r="H321" s="70"/>
    </row>
    <row r="322" spans="1:8">
      <c r="A322" s="66">
        <v>38887</v>
      </c>
      <c r="B322" s="84">
        <v>0.98702999999999996</v>
      </c>
      <c r="C322" s="68">
        <v>16</v>
      </c>
      <c r="D322" s="69">
        <v>0.13614200000000001</v>
      </c>
      <c r="E322" s="69">
        <f t="shared" si="4"/>
        <v>0.85088799999999998</v>
      </c>
      <c r="F322" s="70">
        <v>0.30341799999999997</v>
      </c>
      <c r="G322" s="70">
        <v>0.54747000000000001</v>
      </c>
      <c r="H322" s="70"/>
    </row>
    <row r="323" spans="1:8">
      <c r="A323" s="72">
        <v>38894</v>
      </c>
      <c r="B323" s="86">
        <v>0.98116999999999999</v>
      </c>
      <c r="C323" s="74">
        <v>16</v>
      </c>
      <c r="D323" s="75">
        <v>0.13533400000000001</v>
      </c>
      <c r="E323" s="75">
        <f t="shared" ref="E323:E386" si="5">IFERROR(B323-D323,"ND")</f>
        <v>0.84583600000000003</v>
      </c>
      <c r="F323" s="76">
        <v>0.30343599999999998</v>
      </c>
      <c r="G323" s="76">
        <v>0.54239999999999999</v>
      </c>
      <c r="H323" s="76"/>
    </row>
    <row r="324" spans="1:8">
      <c r="A324" s="60">
        <v>38901</v>
      </c>
      <c r="B324" s="85">
        <v>0.98508000000000007</v>
      </c>
      <c r="C324" s="62">
        <v>16</v>
      </c>
      <c r="D324" s="63">
        <v>0.13587299999999999</v>
      </c>
      <c r="E324" s="63">
        <f t="shared" si="5"/>
        <v>0.84920700000000005</v>
      </c>
      <c r="F324" s="64">
        <v>0.30342700000000011</v>
      </c>
      <c r="G324" s="64">
        <v>0.54577999999999993</v>
      </c>
      <c r="H324" s="64"/>
    </row>
    <row r="325" spans="1:8">
      <c r="A325" s="66">
        <v>38908</v>
      </c>
      <c r="B325" s="84">
        <v>0.99451000000000001</v>
      </c>
      <c r="C325" s="68">
        <v>16</v>
      </c>
      <c r="D325" s="69">
        <v>0.13717399999999999</v>
      </c>
      <c r="E325" s="69">
        <f t="shared" si="5"/>
        <v>0.85733599999999999</v>
      </c>
      <c r="F325" s="70">
        <v>0.30342599999999997</v>
      </c>
      <c r="G325" s="70">
        <v>0.55391000000000001</v>
      </c>
      <c r="H325" s="70"/>
    </row>
    <row r="326" spans="1:8">
      <c r="A326" s="66">
        <v>38915</v>
      </c>
      <c r="B326" s="84">
        <v>1.0037400000000001</v>
      </c>
      <c r="C326" s="68">
        <v>16</v>
      </c>
      <c r="D326" s="69">
        <v>0.13844699999999999</v>
      </c>
      <c r="E326" s="69">
        <f t="shared" si="5"/>
        <v>0.86529300000000009</v>
      </c>
      <c r="F326" s="70">
        <v>0.30346300000000004</v>
      </c>
      <c r="G326" s="70">
        <v>0.56183000000000005</v>
      </c>
      <c r="H326" s="70"/>
    </row>
    <row r="327" spans="1:8">
      <c r="A327" s="66">
        <v>38922</v>
      </c>
      <c r="B327" s="84">
        <v>1.0047600000000001</v>
      </c>
      <c r="C327" s="68">
        <v>16</v>
      </c>
      <c r="D327" s="69">
        <v>0.13858799999999999</v>
      </c>
      <c r="E327" s="69">
        <f t="shared" si="5"/>
        <v>0.86617200000000016</v>
      </c>
      <c r="F327" s="70">
        <v>0.30343200000000009</v>
      </c>
      <c r="G327" s="70">
        <v>0.56274000000000002</v>
      </c>
      <c r="H327" s="70"/>
    </row>
    <row r="328" spans="1:8">
      <c r="A328" s="72">
        <v>38929</v>
      </c>
      <c r="B328" s="86">
        <v>1.0023299999999999</v>
      </c>
      <c r="C328" s="74">
        <v>16</v>
      </c>
      <c r="D328" s="75">
        <v>0.13825200000000001</v>
      </c>
      <c r="E328" s="75">
        <f t="shared" si="5"/>
        <v>0.8640779999999999</v>
      </c>
      <c r="F328" s="76">
        <v>0.30344799999999994</v>
      </c>
      <c r="G328" s="76">
        <v>0.56062999999999996</v>
      </c>
      <c r="H328" s="76"/>
    </row>
    <row r="329" spans="1:8">
      <c r="A329" s="60">
        <v>38936</v>
      </c>
      <c r="B329" s="85">
        <v>1.00607</v>
      </c>
      <c r="C329" s="62">
        <v>16</v>
      </c>
      <c r="D329" s="63">
        <v>0.138768</v>
      </c>
      <c r="E329" s="63">
        <f t="shared" si="5"/>
        <v>0.86730200000000002</v>
      </c>
      <c r="F329" s="64">
        <v>0.30345199999999994</v>
      </c>
      <c r="G329" s="64">
        <v>0.56385000000000007</v>
      </c>
      <c r="H329" s="64"/>
    </row>
    <row r="330" spans="1:8">
      <c r="A330" s="66">
        <v>38943</v>
      </c>
      <c r="B330" s="84">
        <v>1.00953</v>
      </c>
      <c r="C330" s="68">
        <v>16</v>
      </c>
      <c r="D330" s="69">
        <v>0.13924600000000001</v>
      </c>
      <c r="E330" s="69">
        <f t="shared" si="5"/>
        <v>0.87028400000000006</v>
      </c>
      <c r="F330" s="70">
        <v>0.30346399999999996</v>
      </c>
      <c r="G330" s="70">
        <v>0.5668200000000001</v>
      </c>
      <c r="H330" s="70"/>
    </row>
    <row r="331" spans="1:8">
      <c r="A331" s="66">
        <v>38950</v>
      </c>
      <c r="B331" s="84">
        <v>1.00047</v>
      </c>
      <c r="C331" s="68">
        <v>16</v>
      </c>
      <c r="D331" s="69">
        <v>0.13799600000000001</v>
      </c>
      <c r="E331" s="69">
        <f t="shared" si="5"/>
        <v>0.86247399999999996</v>
      </c>
      <c r="F331" s="70">
        <v>0.303454</v>
      </c>
      <c r="G331" s="70">
        <v>0.55901999999999996</v>
      </c>
      <c r="H331" s="70"/>
    </row>
    <row r="332" spans="1:8">
      <c r="A332" s="72">
        <v>38957</v>
      </c>
      <c r="B332" s="86">
        <v>0.99720000000000009</v>
      </c>
      <c r="C332" s="74">
        <v>16</v>
      </c>
      <c r="D332" s="75">
        <v>0.137545</v>
      </c>
      <c r="E332" s="75">
        <f t="shared" si="5"/>
        <v>0.85965500000000006</v>
      </c>
      <c r="F332" s="76">
        <v>0.30345500000000003</v>
      </c>
      <c r="G332" s="76">
        <v>0.55620000000000003</v>
      </c>
      <c r="H332" s="76"/>
    </row>
    <row r="333" spans="1:8">
      <c r="A333" s="60">
        <v>38964</v>
      </c>
      <c r="B333" s="85">
        <v>0.99109999999999998</v>
      </c>
      <c r="C333" s="62">
        <v>16</v>
      </c>
      <c r="D333" s="63">
        <v>0.13670299999999999</v>
      </c>
      <c r="E333" s="63">
        <f t="shared" si="5"/>
        <v>0.85439699999999996</v>
      </c>
      <c r="F333" s="64">
        <v>0.30344699999999991</v>
      </c>
      <c r="G333" s="64">
        <v>0.55095000000000005</v>
      </c>
      <c r="H333" s="64"/>
    </row>
    <row r="334" spans="1:8">
      <c r="A334" s="66">
        <v>38971</v>
      </c>
      <c r="B334" s="84">
        <v>0.97672999999999999</v>
      </c>
      <c r="C334" s="68">
        <v>16</v>
      </c>
      <c r="D334" s="69">
        <v>0.13472100000000001</v>
      </c>
      <c r="E334" s="69">
        <f t="shared" si="5"/>
        <v>0.84200900000000001</v>
      </c>
      <c r="F334" s="70">
        <v>0.30344900000000008</v>
      </c>
      <c r="G334" s="70">
        <v>0.53855999999999993</v>
      </c>
      <c r="H334" s="70"/>
    </row>
    <row r="335" spans="1:8">
      <c r="A335" s="66">
        <v>38978</v>
      </c>
      <c r="B335" s="84">
        <v>0.95337000000000005</v>
      </c>
      <c r="C335" s="68">
        <v>16</v>
      </c>
      <c r="D335" s="69">
        <v>0.131499</v>
      </c>
      <c r="E335" s="69">
        <f t="shared" si="5"/>
        <v>0.82187100000000002</v>
      </c>
      <c r="F335" s="70">
        <v>0.30344100000000007</v>
      </c>
      <c r="G335" s="70">
        <v>0.51842999999999995</v>
      </c>
      <c r="H335" s="70"/>
    </row>
    <row r="336" spans="1:8">
      <c r="A336" s="72">
        <v>38985</v>
      </c>
      <c r="B336" s="86">
        <v>0.93801999999999996</v>
      </c>
      <c r="C336" s="74">
        <v>16</v>
      </c>
      <c r="D336" s="75">
        <v>0.129382</v>
      </c>
      <c r="E336" s="75">
        <f t="shared" si="5"/>
        <v>0.80863799999999997</v>
      </c>
      <c r="F336" s="76">
        <v>0.30351799999999995</v>
      </c>
      <c r="G336" s="76">
        <v>0.50512000000000001</v>
      </c>
      <c r="H336" s="76"/>
    </row>
    <row r="337" spans="1:8">
      <c r="A337" s="60">
        <v>38992</v>
      </c>
      <c r="B337" s="85">
        <v>0.92508000000000001</v>
      </c>
      <c r="C337" s="62">
        <v>16</v>
      </c>
      <c r="D337" s="63">
        <v>0.12759699999999999</v>
      </c>
      <c r="E337" s="63">
        <f t="shared" si="5"/>
        <v>0.79748300000000005</v>
      </c>
      <c r="F337" s="64">
        <v>0.30345300000000008</v>
      </c>
      <c r="G337" s="64">
        <v>0.49402999999999997</v>
      </c>
      <c r="H337" s="64"/>
    </row>
    <row r="338" spans="1:8">
      <c r="A338" s="66">
        <v>38999</v>
      </c>
      <c r="B338" s="84">
        <v>0.92249000000000003</v>
      </c>
      <c r="C338" s="68">
        <v>16</v>
      </c>
      <c r="D338" s="69">
        <v>0.12723999999999999</v>
      </c>
      <c r="E338" s="69">
        <f t="shared" si="5"/>
        <v>0.79525000000000001</v>
      </c>
      <c r="F338" s="70">
        <v>0.30344000000000004</v>
      </c>
      <c r="G338" s="70">
        <v>0.49181000000000002</v>
      </c>
      <c r="H338" s="70"/>
    </row>
    <row r="339" spans="1:8">
      <c r="A339" s="66">
        <v>39006</v>
      </c>
      <c r="B339" s="84">
        <v>0.92113</v>
      </c>
      <c r="C339" s="68">
        <v>16</v>
      </c>
      <c r="D339" s="69">
        <v>0.127052</v>
      </c>
      <c r="E339" s="69">
        <f t="shared" si="5"/>
        <v>0.79407800000000006</v>
      </c>
      <c r="F339" s="70">
        <v>0.30343800000000004</v>
      </c>
      <c r="G339" s="70">
        <v>0.49063999999999997</v>
      </c>
      <c r="H339" s="70"/>
    </row>
    <row r="340" spans="1:8">
      <c r="A340" s="66">
        <v>39013</v>
      </c>
      <c r="B340" s="84">
        <v>0.92125000000000001</v>
      </c>
      <c r="C340" s="68">
        <v>16</v>
      </c>
      <c r="D340" s="69">
        <v>0.12706899999999999</v>
      </c>
      <c r="E340" s="69">
        <f t="shared" si="5"/>
        <v>0.79418100000000003</v>
      </c>
      <c r="F340" s="70">
        <v>0.30338100000000001</v>
      </c>
      <c r="G340" s="70">
        <v>0.49080000000000001</v>
      </c>
      <c r="H340" s="70"/>
    </row>
    <row r="341" spans="1:8">
      <c r="A341" s="72">
        <v>39020</v>
      </c>
      <c r="B341" s="86">
        <v>0.91782000000000008</v>
      </c>
      <c r="C341" s="74">
        <v>16</v>
      </c>
      <c r="D341" s="75">
        <v>0.12659599999999999</v>
      </c>
      <c r="E341" s="75">
        <f t="shared" si="5"/>
        <v>0.79122400000000015</v>
      </c>
      <c r="F341" s="76">
        <v>0.30352400000000013</v>
      </c>
      <c r="G341" s="76">
        <v>0.48769999999999997</v>
      </c>
      <c r="H341" s="76"/>
    </row>
    <row r="342" spans="1:8">
      <c r="A342" s="60">
        <v>39027</v>
      </c>
      <c r="B342" s="85">
        <v>0.90588000000000002</v>
      </c>
      <c r="C342" s="62">
        <v>16</v>
      </c>
      <c r="D342" s="63">
        <v>0.124949</v>
      </c>
      <c r="E342" s="63">
        <f t="shared" si="5"/>
        <v>0.78093100000000004</v>
      </c>
      <c r="F342" s="64">
        <v>0.30342100000000005</v>
      </c>
      <c r="G342" s="64">
        <v>0.47750999999999999</v>
      </c>
      <c r="H342" s="64"/>
    </row>
    <row r="343" spans="1:8">
      <c r="A343" s="66">
        <v>39034</v>
      </c>
      <c r="B343" s="84">
        <v>0.90886</v>
      </c>
      <c r="C343" s="68">
        <v>16</v>
      </c>
      <c r="D343" s="69">
        <v>0.12536</v>
      </c>
      <c r="E343" s="69">
        <f t="shared" si="5"/>
        <v>0.78349999999999997</v>
      </c>
      <c r="F343" s="70">
        <v>0.30349999999999999</v>
      </c>
      <c r="G343" s="70">
        <v>0.48</v>
      </c>
      <c r="H343" s="70"/>
    </row>
    <row r="344" spans="1:8">
      <c r="A344" s="66">
        <v>39041</v>
      </c>
      <c r="B344" s="84">
        <v>0.90690999999999999</v>
      </c>
      <c r="C344" s="68">
        <v>16</v>
      </c>
      <c r="D344" s="69">
        <v>0.12509100000000001</v>
      </c>
      <c r="E344" s="69">
        <f t="shared" si="5"/>
        <v>0.78181900000000004</v>
      </c>
      <c r="F344" s="70">
        <v>0.303539</v>
      </c>
      <c r="G344" s="70">
        <v>0.47827999999999998</v>
      </c>
      <c r="H344" s="70"/>
    </row>
    <row r="345" spans="1:8">
      <c r="A345" s="72">
        <v>39048</v>
      </c>
      <c r="B345" s="86">
        <v>0.90629999999999999</v>
      </c>
      <c r="C345" s="74">
        <v>16</v>
      </c>
      <c r="D345" s="75">
        <v>0.12500700000000001</v>
      </c>
      <c r="E345" s="75">
        <f t="shared" si="5"/>
        <v>0.78129300000000002</v>
      </c>
      <c r="F345" s="76">
        <v>0.30340299999999998</v>
      </c>
      <c r="G345" s="76">
        <v>0.47788999999999998</v>
      </c>
      <c r="H345" s="76"/>
    </row>
    <row r="346" spans="1:8">
      <c r="A346" s="60">
        <v>39055</v>
      </c>
      <c r="B346" s="85">
        <v>0.90903999999999996</v>
      </c>
      <c r="C346" s="62">
        <v>16</v>
      </c>
      <c r="D346" s="63">
        <v>0.125385</v>
      </c>
      <c r="E346" s="63">
        <f t="shared" si="5"/>
        <v>0.78365499999999999</v>
      </c>
      <c r="F346" s="64">
        <v>0.30341499999999999</v>
      </c>
      <c r="G346" s="64">
        <v>0.48024</v>
      </c>
      <c r="H346" s="64"/>
    </row>
    <row r="347" spans="1:8">
      <c r="A347" s="66">
        <v>39062</v>
      </c>
      <c r="B347" s="84">
        <v>0.91154000000000002</v>
      </c>
      <c r="C347" s="68">
        <v>16</v>
      </c>
      <c r="D347" s="69">
        <v>0.12573000000000001</v>
      </c>
      <c r="E347" s="69">
        <f t="shared" si="5"/>
        <v>0.78581000000000001</v>
      </c>
      <c r="F347" s="70">
        <v>0.30331999999999998</v>
      </c>
      <c r="G347" s="70">
        <v>0.48249000000000003</v>
      </c>
      <c r="H347" s="70"/>
    </row>
    <row r="348" spans="1:8">
      <c r="A348" s="72">
        <v>39069</v>
      </c>
      <c r="B348" s="86">
        <v>0.90925</v>
      </c>
      <c r="C348" s="74">
        <v>16</v>
      </c>
      <c r="D348" s="75">
        <v>0.125414</v>
      </c>
      <c r="E348" s="75">
        <f t="shared" si="5"/>
        <v>0.78383599999999998</v>
      </c>
      <c r="F348" s="76">
        <v>0.30320599999999998</v>
      </c>
      <c r="G348" s="76">
        <v>0.48063</v>
      </c>
      <c r="H348" s="76"/>
    </row>
    <row r="349" spans="1:8">
      <c r="A349" s="60">
        <v>39090</v>
      </c>
      <c r="B349" s="85">
        <v>0.90098</v>
      </c>
      <c r="C349" s="62">
        <v>16</v>
      </c>
      <c r="D349" s="63">
        <v>0.12427299999999999</v>
      </c>
      <c r="E349" s="63">
        <f t="shared" si="5"/>
        <v>0.77670700000000004</v>
      </c>
      <c r="F349" s="64">
        <v>0.31135699999999999</v>
      </c>
      <c r="G349" s="64">
        <v>0.46535000000000004</v>
      </c>
      <c r="H349" s="64"/>
    </row>
    <row r="350" spans="1:8">
      <c r="A350" s="66">
        <v>39097</v>
      </c>
      <c r="B350" s="84">
        <v>0.89078000000000002</v>
      </c>
      <c r="C350" s="68">
        <v>16</v>
      </c>
      <c r="D350" s="69">
        <v>0.122866</v>
      </c>
      <c r="E350" s="69">
        <f t="shared" si="5"/>
        <v>0.76791399999999999</v>
      </c>
      <c r="F350" s="70">
        <v>0.31139400000000006</v>
      </c>
      <c r="G350" s="70">
        <v>0.45651999999999998</v>
      </c>
      <c r="H350" s="70"/>
    </row>
    <row r="351" spans="1:8">
      <c r="A351" s="66">
        <v>39104</v>
      </c>
      <c r="B351" s="84">
        <v>0.88464999999999994</v>
      </c>
      <c r="C351" s="68">
        <v>16</v>
      </c>
      <c r="D351" s="69">
        <v>0.122021</v>
      </c>
      <c r="E351" s="69">
        <f t="shared" si="5"/>
        <v>0.76262899999999989</v>
      </c>
      <c r="F351" s="70">
        <v>0.31140899999999994</v>
      </c>
      <c r="G351" s="70">
        <v>0.45122000000000001</v>
      </c>
      <c r="H351" s="70"/>
    </row>
    <row r="352" spans="1:8">
      <c r="A352" s="72">
        <v>39111</v>
      </c>
      <c r="B352" s="86">
        <v>0.88458000000000003</v>
      </c>
      <c r="C352" s="74">
        <v>16</v>
      </c>
      <c r="D352" s="75">
        <v>0.12201099999999999</v>
      </c>
      <c r="E352" s="75">
        <f t="shared" si="5"/>
        <v>0.76256900000000005</v>
      </c>
      <c r="F352" s="76">
        <v>0.31136900000000006</v>
      </c>
      <c r="G352" s="76">
        <v>0.45119999999999999</v>
      </c>
      <c r="H352" s="76"/>
    </row>
    <row r="353" spans="1:8">
      <c r="A353" s="60">
        <v>39118</v>
      </c>
      <c r="B353" s="85">
        <v>0.88915</v>
      </c>
      <c r="C353" s="62">
        <v>16</v>
      </c>
      <c r="D353" s="63">
        <v>0.122641</v>
      </c>
      <c r="E353" s="63">
        <f t="shared" si="5"/>
        <v>0.766509</v>
      </c>
      <c r="F353" s="64">
        <v>0.31134899999999999</v>
      </c>
      <c r="G353" s="64">
        <v>0.45516000000000001</v>
      </c>
      <c r="H353" s="64"/>
    </row>
    <row r="354" spans="1:8">
      <c r="A354" s="66">
        <v>39125</v>
      </c>
      <c r="B354" s="84">
        <v>0.89909000000000006</v>
      </c>
      <c r="C354" s="68">
        <v>16</v>
      </c>
      <c r="D354" s="69">
        <v>0.124012</v>
      </c>
      <c r="E354" s="69">
        <f t="shared" si="5"/>
        <v>0.77507800000000004</v>
      </c>
      <c r="F354" s="70">
        <v>0.31132800000000005</v>
      </c>
      <c r="G354" s="70">
        <v>0.46375</v>
      </c>
      <c r="H354" s="70"/>
    </row>
    <row r="355" spans="1:8">
      <c r="A355" s="66">
        <v>39132</v>
      </c>
      <c r="B355" s="84">
        <v>0.89885000000000004</v>
      </c>
      <c r="C355" s="68">
        <v>16</v>
      </c>
      <c r="D355" s="69">
        <v>0.12397900000000001</v>
      </c>
      <c r="E355" s="69">
        <f t="shared" si="5"/>
        <v>0.77487100000000009</v>
      </c>
      <c r="F355" s="70">
        <v>0.31127100000000002</v>
      </c>
      <c r="G355" s="70">
        <v>0.46360000000000001</v>
      </c>
      <c r="H355" s="70"/>
    </row>
    <row r="356" spans="1:8">
      <c r="A356" s="72">
        <v>39139</v>
      </c>
      <c r="B356" s="86">
        <v>0.90639000000000003</v>
      </c>
      <c r="C356" s="74">
        <v>16</v>
      </c>
      <c r="D356" s="75">
        <v>0.12501899999999999</v>
      </c>
      <c r="E356" s="75">
        <f t="shared" si="5"/>
        <v>0.78137100000000004</v>
      </c>
      <c r="F356" s="76">
        <v>0.31132100000000001</v>
      </c>
      <c r="G356" s="76">
        <v>0.47005000000000002</v>
      </c>
      <c r="H356" s="76"/>
    </row>
    <row r="357" spans="1:8">
      <c r="A357" s="60">
        <v>39146</v>
      </c>
      <c r="B357" s="85">
        <v>0.91503000000000001</v>
      </c>
      <c r="C357" s="62">
        <v>16</v>
      </c>
      <c r="D357" s="63">
        <v>0.12621099999999999</v>
      </c>
      <c r="E357" s="63">
        <f t="shared" si="5"/>
        <v>0.78881900000000005</v>
      </c>
      <c r="F357" s="64">
        <v>0.31130900000000006</v>
      </c>
      <c r="G357" s="64">
        <v>0.47750999999999999</v>
      </c>
      <c r="H357" s="64"/>
    </row>
    <row r="358" spans="1:8">
      <c r="A358" s="66">
        <v>39153</v>
      </c>
      <c r="B358" s="84">
        <v>0.92303999999999997</v>
      </c>
      <c r="C358" s="68">
        <v>16</v>
      </c>
      <c r="D358" s="69">
        <v>0.12731600000000001</v>
      </c>
      <c r="E358" s="69">
        <f t="shared" si="5"/>
        <v>0.79572399999999999</v>
      </c>
      <c r="F358" s="70">
        <v>0.31128400000000001</v>
      </c>
      <c r="G358" s="70">
        <v>0.48443999999999998</v>
      </c>
      <c r="H358" s="70"/>
    </row>
    <row r="359" spans="1:8">
      <c r="A359" s="66">
        <v>39160</v>
      </c>
      <c r="B359" s="84">
        <v>0.91759999999999997</v>
      </c>
      <c r="C359" s="68">
        <v>16</v>
      </c>
      <c r="D359" s="69">
        <v>0.12656600000000001</v>
      </c>
      <c r="E359" s="69">
        <f t="shared" si="5"/>
        <v>0.79103400000000001</v>
      </c>
      <c r="F359" s="70">
        <v>0.31129399999999996</v>
      </c>
      <c r="G359" s="70">
        <v>0.47974</v>
      </c>
      <c r="H359" s="70"/>
    </row>
    <row r="360" spans="1:8">
      <c r="A360" s="72">
        <v>39167</v>
      </c>
      <c r="B360" s="86">
        <v>0.91658000000000006</v>
      </c>
      <c r="C360" s="74">
        <v>16</v>
      </c>
      <c r="D360" s="75">
        <v>0.12642500000000001</v>
      </c>
      <c r="E360" s="75">
        <f t="shared" si="5"/>
        <v>0.79015500000000005</v>
      </c>
      <c r="F360" s="76">
        <v>0.31129500000000004</v>
      </c>
      <c r="G360" s="76">
        <v>0.47886000000000001</v>
      </c>
      <c r="H360" s="76"/>
    </row>
    <row r="361" spans="1:8">
      <c r="A361" s="60">
        <v>39174</v>
      </c>
      <c r="B361" s="85">
        <v>0.93589</v>
      </c>
      <c r="C361" s="62">
        <v>16</v>
      </c>
      <c r="D361" s="63">
        <v>0.12908800000000001</v>
      </c>
      <c r="E361" s="63">
        <f t="shared" si="5"/>
        <v>0.80680200000000002</v>
      </c>
      <c r="F361" s="64">
        <v>0.31133199999999994</v>
      </c>
      <c r="G361" s="64">
        <v>0.49547000000000002</v>
      </c>
      <c r="H361" s="64"/>
    </row>
    <row r="362" spans="1:8">
      <c r="A362" s="66">
        <v>39188</v>
      </c>
      <c r="B362" s="84">
        <v>0.95104999999999995</v>
      </c>
      <c r="C362" s="68">
        <v>16</v>
      </c>
      <c r="D362" s="69">
        <v>0.13117899999999999</v>
      </c>
      <c r="E362" s="69">
        <f t="shared" si="5"/>
        <v>0.81987100000000002</v>
      </c>
      <c r="F362" s="70">
        <v>0.31128099999999997</v>
      </c>
      <c r="G362" s="70">
        <v>0.50858999999999999</v>
      </c>
      <c r="H362" s="70"/>
    </row>
    <row r="363" spans="1:8">
      <c r="A363" s="66">
        <v>39195</v>
      </c>
      <c r="B363" s="84">
        <v>0.94542999999999999</v>
      </c>
      <c r="C363" s="68">
        <v>16</v>
      </c>
      <c r="D363" s="69">
        <v>0.13040399999999999</v>
      </c>
      <c r="E363" s="69">
        <f t="shared" si="5"/>
        <v>0.81502600000000003</v>
      </c>
      <c r="F363" s="70">
        <v>0.31125600000000009</v>
      </c>
      <c r="G363" s="70">
        <v>0.50376999999999994</v>
      </c>
      <c r="H363" s="70"/>
    </row>
    <row r="364" spans="1:8">
      <c r="A364" s="72">
        <v>39202</v>
      </c>
      <c r="B364" s="86">
        <v>0.94690999999999992</v>
      </c>
      <c r="C364" s="74">
        <v>16</v>
      </c>
      <c r="D364" s="75">
        <v>0.130608</v>
      </c>
      <c r="E364" s="75">
        <f t="shared" si="5"/>
        <v>0.81630199999999986</v>
      </c>
      <c r="F364" s="76">
        <v>0.31129199999999996</v>
      </c>
      <c r="G364" s="76">
        <v>0.50500999999999996</v>
      </c>
      <c r="H364" s="76"/>
    </row>
    <row r="365" spans="1:8">
      <c r="A365" s="60">
        <v>39209</v>
      </c>
      <c r="B365" s="85">
        <v>0.95080999999999993</v>
      </c>
      <c r="C365" s="62">
        <v>16</v>
      </c>
      <c r="D365" s="63">
        <v>0.13114600000000001</v>
      </c>
      <c r="E365" s="63">
        <f t="shared" si="5"/>
        <v>0.81966399999999995</v>
      </c>
      <c r="F365" s="64">
        <v>0.31131399999999998</v>
      </c>
      <c r="G365" s="64">
        <v>0.50834999999999997</v>
      </c>
      <c r="H365" s="64"/>
    </row>
    <row r="366" spans="1:8">
      <c r="A366" s="66">
        <v>39216</v>
      </c>
      <c r="B366" s="84">
        <v>0.95474999999999999</v>
      </c>
      <c r="C366" s="68">
        <v>16</v>
      </c>
      <c r="D366" s="69">
        <v>0.13169</v>
      </c>
      <c r="E366" s="69">
        <f t="shared" si="5"/>
        <v>0.82306000000000001</v>
      </c>
      <c r="F366" s="70">
        <v>0.31128</v>
      </c>
      <c r="G366" s="70">
        <v>0.51178000000000001</v>
      </c>
      <c r="H366" s="70"/>
    </row>
    <row r="367" spans="1:8">
      <c r="A367" s="66">
        <v>39223</v>
      </c>
      <c r="B367" s="84">
        <v>0.95914999999999995</v>
      </c>
      <c r="C367" s="68">
        <v>16</v>
      </c>
      <c r="D367" s="69">
        <v>0.132297</v>
      </c>
      <c r="E367" s="69">
        <f t="shared" si="5"/>
        <v>0.82685299999999995</v>
      </c>
      <c r="F367" s="70">
        <v>0.31138299999999997</v>
      </c>
      <c r="G367" s="70">
        <v>0.51546999999999998</v>
      </c>
      <c r="H367" s="70"/>
    </row>
    <row r="368" spans="1:8">
      <c r="A368" s="72">
        <v>39230</v>
      </c>
      <c r="B368" s="86">
        <v>0.96399000000000001</v>
      </c>
      <c r="C368" s="74">
        <v>16</v>
      </c>
      <c r="D368" s="75">
        <v>0.132964</v>
      </c>
      <c r="E368" s="75">
        <f t="shared" si="5"/>
        <v>0.83102600000000004</v>
      </c>
      <c r="F368" s="76">
        <v>0.31140600000000007</v>
      </c>
      <c r="G368" s="76">
        <v>0.51961999999999997</v>
      </c>
      <c r="H368" s="76"/>
    </row>
    <row r="369" spans="1:8">
      <c r="A369" s="60">
        <v>39237</v>
      </c>
      <c r="B369" s="85">
        <v>0.95463999999999993</v>
      </c>
      <c r="C369" s="62">
        <v>16</v>
      </c>
      <c r="D369" s="63">
        <v>0.13167400000000001</v>
      </c>
      <c r="E369" s="63">
        <f t="shared" si="5"/>
        <v>0.82296599999999986</v>
      </c>
      <c r="F369" s="64">
        <v>0.31099599999999988</v>
      </c>
      <c r="G369" s="64">
        <v>0.51197000000000004</v>
      </c>
      <c r="H369" s="64"/>
    </row>
    <row r="370" spans="1:8">
      <c r="A370" s="66">
        <v>39244</v>
      </c>
      <c r="B370" s="84">
        <v>0.96413000000000004</v>
      </c>
      <c r="C370" s="68">
        <v>16</v>
      </c>
      <c r="D370" s="69">
        <v>0.13298299999999999</v>
      </c>
      <c r="E370" s="69">
        <f t="shared" si="5"/>
        <v>0.83114700000000008</v>
      </c>
      <c r="F370" s="70">
        <v>0.311307</v>
      </c>
      <c r="G370" s="70">
        <v>0.51984000000000008</v>
      </c>
      <c r="H370" s="70"/>
    </row>
    <row r="371" spans="1:8">
      <c r="A371" s="66">
        <v>39251</v>
      </c>
      <c r="B371" s="84">
        <v>0.97050000000000003</v>
      </c>
      <c r="C371" s="68">
        <v>16</v>
      </c>
      <c r="D371" s="69">
        <v>0.13386200000000001</v>
      </c>
      <c r="E371" s="69">
        <f t="shared" si="5"/>
        <v>0.83663799999999999</v>
      </c>
      <c r="F371" s="70">
        <v>0.31132800000000005</v>
      </c>
      <c r="G371" s="70">
        <v>0.52530999999999994</v>
      </c>
      <c r="H371" s="70"/>
    </row>
    <row r="372" spans="1:8">
      <c r="A372" s="72">
        <v>39258</v>
      </c>
      <c r="B372" s="86">
        <v>0.97604000000000002</v>
      </c>
      <c r="C372" s="74">
        <v>16</v>
      </c>
      <c r="D372" s="75">
        <v>0.134626</v>
      </c>
      <c r="E372" s="75">
        <f t="shared" si="5"/>
        <v>0.841414</v>
      </c>
      <c r="F372" s="76">
        <v>0.311334</v>
      </c>
      <c r="G372" s="76">
        <v>0.53008</v>
      </c>
      <c r="H372" s="76"/>
    </row>
    <row r="373" spans="1:8">
      <c r="A373" s="60">
        <v>39265</v>
      </c>
      <c r="B373" s="85">
        <v>0.97723000000000004</v>
      </c>
      <c r="C373" s="62">
        <v>16</v>
      </c>
      <c r="D373" s="63">
        <v>0.13478999999999999</v>
      </c>
      <c r="E373" s="63">
        <f t="shared" si="5"/>
        <v>0.84244000000000008</v>
      </c>
      <c r="F373" s="64">
        <v>0.31130000000000013</v>
      </c>
      <c r="G373" s="64">
        <v>0.53113999999999995</v>
      </c>
      <c r="H373" s="64"/>
    </row>
    <row r="374" spans="1:8">
      <c r="A374" s="66">
        <v>39272</v>
      </c>
      <c r="B374" s="84">
        <v>0.97341</v>
      </c>
      <c r="C374" s="68">
        <v>16</v>
      </c>
      <c r="D374" s="69">
        <v>0.13426299999999999</v>
      </c>
      <c r="E374" s="69">
        <f t="shared" si="5"/>
        <v>0.83914699999999998</v>
      </c>
      <c r="F374" s="70">
        <v>0.31140699999999999</v>
      </c>
      <c r="G374" s="70">
        <v>0.52773999999999999</v>
      </c>
      <c r="H374" s="70"/>
    </row>
    <row r="375" spans="1:8">
      <c r="A375" s="66">
        <v>39279</v>
      </c>
      <c r="B375" s="84">
        <v>0.98036999999999996</v>
      </c>
      <c r="C375" s="68">
        <v>16</v>
      </c>
      <c r="D375" s="69">
        <v>0.13522300000000001</v>
      </c>
      <c r="E375" s="69">
        <f t="shared" si="5"/>
        <v>0.84514699999999998</v>
      </c>
      <c r="F375" s="70">
        <v>0.31133700000000009</v>
      </c>
      <c r="G375" s="70">
        <v>0.5338099999999999</v>
      </c>
      <c r="H375" s="70"/>
    </row>
    <row r="376" spans="1:8">
      <c r="A376" s="66">
        <v>39286</v>
      </c>
      <c r="B376" s="84">
        <v>0.98215999999999992</v>
      </c>
      <c r="C376" s="68">
        <v>16</v>
      </c>
      <c r="D376" s="69">
        <v>0.13547000000000001</v>
      </c>
      <c r="E376" s="69">
        <f t="shared" si="5"/>
        <v>0.84668999999999994</v>
      </c>
      <c r="F376" s="70">
        <v>0.31132999999999988</v>
      </c>
      <c r="G376" s="70">
        <v>0.53536000000000006</v>
      </c>
      <c r="H376" s="70"/>
    </row>
    <row r="377" spans="1:8">
      <c r="A377" s="72">
        <v>39293</v>
      </c>
      <c r="B377" s="86">
        <v>0.97845000000000004</v>
      </c>
      <c r="C377" s="74">
        <v>16</v>
      </c>
      <c r="D377" s="75">
        <v>0.134959</v>
      </c>
      <c r="E377" s="75">
        <f t="shared" si="5"/>
        <v>0.84349099999999999</v>
      </c>
      <c r="F377" s="76">
        <v>0.31132100000000013</v>
      </c>
      <c r="G377" s="76">
        <v>0.53216999999999992</v>
      </c>
      <c r="H377" s="76"/>
    </row>
    <row r="378" spans="1:8">
      <c r="A378" s="60">
        <v>39300</v>
      </c>
      <c r="B378" s="85">
        <v>0.98136999999999996</v>
      </c>
      <c r="C378" s="62">
        <v>16</v>
      </c>
      <c r="D378" s="63">
        <v>0.13536100000000001</v>
      </c>
      <c r="E378" s="63">
        <f t="shared" si="5"/>
        <v>0.84600900000000001</v>
      </c>
      <c r="F378" s="64">
        <v>0.31123899999999999</v>
      </c>
      <c r="G378" s="64">
        <v>0.53476999999999997</v>
      </c>
      <c r="H378" s="64"/>
    </row>
    <row r="379" spans="1:8">
      <c r="A379" s="66">
        <v>39307</v>
      </c>
      <c r="B379" s="84">
        <v>0.96301000000000003</v>
      </c>
      <c r="C379" s="68">
        <v>16</v>
      </c>
      <c r="D379" s="69">
        <v>0.132829</v>
      </c>
      <c r="E379" s="69">
        <f t="shared" si="5"/>
        <v>0.83018100000000006</v>
      </c>
      <c r="F379" s="70">
        <v>0.3104110000000001</v>
      </c>
      <c r="G379" s="70">
        <v>0.51976999999999995</v>
      </c>
      <c r="H379" s="70"/>
    </row>
    <row r="380" spans="1:8">
      <c r="A380" s="66">
        <v>39314</v>
      </c>
      <c r="B380" s="84">
        <v>0.97353000000000001</v>
      </c>
      <c r="C380" s="68">
        <v>16</v>
      </c>
      <c r="D380" s="69">
        <v>0.13428000000000001</v>
      </c>
      <c r="E380" s="69">
        <f t="shared" si="5"/>
        <v>0.83925000000000005</v>
      </c>
      <c r="F380" s="70">
        <v>0.31130999999999992</v>
      </c>
      <c r="G380" s="70">
        <v>0.52794000000000008</v>
      </c>
      <c r="H380" s="70"/>
    </row>
    <row r="381" spans="1:8">
      <c r="A381" s="72">
        <v>39321</v>
      </c>
      <c r="B381" s="86">
        <v>0.96955999999999998</v>
      </c>
      <c r="C381" s="74">
        <v>16</v>
      </c>
      <c r="D381" s="75">
        <v>0.13373199999999999</v>
      </c>
      <c r="E381" s="75">
        <f t="shared" si="5"/>
        <v>0.83582800000000002</v>
      </c>
      <c r="F381" s="76">
        <v>0.30936799999999998</v>
      </c>
      <c r="G381" s="76">
        <v>0.52646000000000004</v>
      </c>
      <c r="H381" s="76"/>
    </row>
    <row r="382" spans="1:8">
      <c r="A382" s="60">
        <v>39328</v>
      </c>
      <c r="B382" s="85">
        <v>0.97311999999999999</v>
      </c>
      <c r="C382" s="62">
        <v>16</v>
      </c>
      <c r="D382" s="63">
        <v>0.13422300000000001</v>
      </c>
      <c r="E382" s="63">
        <f t="shared" si="5"/>
        <v>0.838897</v>
      </c>
      <c r="F382" s="64">
        <v>0.31131699999999995</v>
      </c>
      <c r="G382" s="64">
        <v>0.52758000000000005</v>
      </c>
      <c r="H382" s="64"/>
    </row>
    <row r="383" spans="1:8">
      <c r="A383" s="66">
        <v>39335</v>
      </c>
      <c r="B383" s="84">
        <v>0.98399999999999999</v>
      </c>
      <c r="C383" s="68">
        <v>16</v>
      </c>
      <c r="D383" s="69">
        <v>0.13572400000000001</v>
      </c>
      <c r="E383" s="69">
        <f t="shared" si="5"/>
        <v>0.84827600000000003</v>
      </c>
      <c r="F383" s="70">
        <v>0.31128600000000001</v>
      </c>
      <c r="G383" s="70">
        <v>0.53698999999999997</v>
      </c>
      <c r="H383" s="70"/>
    </row>
    <row r="384" spans="1:8">
      <c r="A384" s="66">
        <v>39342</v>
      </c>
      <c r="B384" s="84">
        <v>0.99572000000000005</v>
      </c>
      <c r="C384" s="68">
        <v>16</v>
      </c>
      <c r="D384" s="69">
        <v>0.13734099999999999</v>
      </c>
      <c r="E384" s="69">
        <f t="shared" si="5"/>
        <v>0.858379</v>
      </c>
      <c r="F384" s="70">
        <v>0.31143899999999997</v>
      </c>
      <c r="G384" s="70">
        <v>0.54694000000000009</v>
      </c>
      <c r="H384" s="70"/>
    </row>
    <row r="385" spans="1:8">
      <c r="A385" s="72">
        <v>39349</v>
      </c>
      <c r="B385" s="86">
        <v>1.0031000000000001</v>
      </c>
      <c r="C385" s="74">
        <v>16</v>
      </c>
      <c r="D385" s="75">
        <v>0.13835900000000001</v>
      </c>
      <c r="E385" s="75">
        <f t="shared" si="5"/>
        <v>0.86474100000000009</v>
      </c>
      <c r="F385" s="76">
        <v>0.31135100000000016</v>
      </c>
      <c r="G385" s="76">
        <v>0.55338999999999994</v>
      </c>
      <c r="H385" s="76"/>
    </row>
    <row r="386" spans="1:8">
      <c r="A386" s="60">
        <v>39356</v>
      </c>
      <c r="B386" s="85">
        <v>1.0043200000000001</v>
      </c>
      <c r="C386" s="62">
        <v>16</v>
      </c>
      <c r="D386" s="63">
        <v>0.13852700000000001</v>
      </c>
      <c r="E386" s="63">
        <f t="shared" si="5"/>
        <v>0.86579300000000003</v>
      </c>
      <c r="F386" s="64">
        <v>0.31137300000000018</v>
      </c>
      <c r="G386" s="64">
        <v>0.55441999999999991</v>
      </c>
      <c r="H386" s="64"/>
    </row>
    <row r="387" spans="1:8">
      <c r="A387" s="66">
        <v>39363</v>
      </c>
      <c r="B387" s="84">
        <v>0.99466999999999994</v>
      </c>
      <c r="C387" s="68">
        <v>16</v>
      </c>
      <c r="D387" s="69">
        <v>0.13719600000000001</v>
      </c>
      <c r="E387" s="69">
        <f t="shared" ref="E387:E450" si="6">IFERROR(B387-D387,"ND")</f>
        <v>0.85747399999999996</v>
      </c>
      <c r="F387" s="70">
        <v>0.31138399999999988</v>
      </c>
      <c r="G387" s="70">
        <v>0.54609000000000008</v>
      </c>
      <c r="H387" s="70"/>
    </row>
    <row r="388" spans="1:8">
      <c r="A388" s="66">
        <v>39370</v>
      </c>
      <c r="B388" s="84">
        <v>0.99536999999999998</v>
      </c>
      <c r="C388" s="68">
        <v>16</v>
      </c>
      <c r="D388" s="69">
        <v>0.137292</v>
      </c>
      <c r="E388" s="69">
        <f t="shared" si="6"/>
        <v>0.85807800000000001</v>
      </c>
      <c r="F388" s="70">
        <v>0.311338</v>
      </c>
      <c r="G388" s="70">
        <v>0.54674</v>
      </c>
      <c r="H388" s="70"/>
    </row>
    <row r="389" spans="1:8">
      <c r="A389" s="66">
        <v>39377</v>
      </c>
      <c r="B389" s="84">
        <v>1.00841</v>
      </c>
      <c r="C389" s="68">
        <v>16</v>
      </c>
      <c r="D389" s="69">
        <v>0.13909099999999999</v>
      </c>
      <c r="E389" s="69">
        <f t="shared" si="6"/>
        <v>0.86931900000000006</v>
      </c>
      <c r="F389" s="70">
        <v>0.31139900000000009</v>
      </c>
      <c r="G389" s="70">
        <v>0.55791999999999997</v>
      </c>
      <c r="H389" s="70"/>
    </row>
    <row r="390" spans="1:8">
      <c r="A390" s="72">
        <v>39384</v>
      </c>
      <c r="B390" s="86">
        <v>1.0211399999999999</v>
      </c>
      <c r="C390" s="74">
        <v>16</v>
      </c>
      <c r="D390" s="75">
        <v>0.140847</v>
      </c>
      <c r="E390" s="75">
        <f t="shared" si="6"/>
        <v>0.88029299999999999</v>
      </c>
      <c r="F390" s="76">
        <v>0.31140299999999993</v>
      </c>
      <c r="G390" s="76">
        <v>0.56889000000000001</v>
      </c>
      <c r="H390" s="76"/>
    </row>
    <row r="391" spans="1:8">
      <c r="A391" s="60">
        <v>39391</v>
      </c>
      <c r="B391" s="85">
        <v>1.03033</v>
      </c>
      <c r="C391" s="62">
        <v>16</v>
      </c>
      <c r="D391" s="63">
        <v>0.14211399999999999</v>
      </c>
      <c r="E391" s="63">
        <f t="shared" si="6"/>
        <v>0.88821600000000001</v>
      </c>
      <c r="F391" s="64">
        <v>0.31139600000000001</v>
      </c>
      <c r="G391" s="64">
        <v>0.57682</v>
      </c>
      <c r="H391" s="64"/>
    </row>
    <row r="392" spans="1:8">
      <c r="A392" s="66">
        <v>39398</v>
      </c>
      <c r="B392" s="84">
        <v>1.04823</v>
      </c>
      <c r="C392" s="68">
        <v>16</v>
      </c>
      <c r="D392" s="69">
        <v>0.14458299999999999</v>
      </c>
      <c r="E392" s="69">
        <f t="shared" si="6"/>
        <v>0.90364699999999998</v>
      </c>
      <c r="F392" s="70">
        <v>0.31138699999999997</v>
      </c>
      <c r="G392" s="70">
        <v>0.59226000000000001</v>
      </c>
      <c r="H392" s="70"/>
    </row>
    <row r="393" spans="1:8">
      <c r="A393" s="66">
        <v>39405</v>
      </c>
      <c r="B393" s="84">
        <v>1.0517999999999998</v>
      </c>
      <c r="C393" s="68">
        <v>16</v>
      </c>
      <c r="D393" s="69">
        <v>0.14507600000000001</v>
      </c>
      <c r="E393" s="69">
        <f t="shared" si="6"/>
        <v>0.90672399999999986</v>
      </c>
      <c r="F393" s="70">
        <v>0.31139399999999984</v>
      </c>
      <c r="G393" s="70">
        <v>0.59533000000000003</v>
      </c>
      <c r="H393" s="70"/>
    </row>
    <row r="394" spans="1:8">
      <c r="A394" s="72">
        <v>39412</v>
      </c>
      <c r="B394" s="86">
        <v>1.0721400000000001</v>
      </c>
      <c r="C394" s="74">
        <v>16</v>
      </c>
      <c r="D394" s="75">
        <v>0.14788100000000001</v>
      </c>
      <c r="E394" s="75">
        <f t="shared" si="6"/>
        <v>0.92425900000000005</v>
      </c>
      <c r="F394" s="76">
        <v>0.31138900000000003</v>
      </c>
      <c r="G394" s="76">
        <v>0.61287000000000003</v>
      </c>
      <c r="H394" s="76"/>
    </row>
    <row r="395" spans="1:8">
      <c r="A395" s="60">
        <v>39419</v>
      </c>
      <c r="B395" s="85">
        <v>1.08172</v>
      </c>
      <c r="C395" s="62">
        <v>16</v>
      </c>
      <c r="D395" s="63">
        <v>0.149203</v>
      </c>
      <c r="E395" s="63">
        <f t="shared" si="6"/>
        <v>0.93251700000000004</v>
      </c>
      <c r="F395" s="64">
        <v>0.31140699999999999</v>
      </c>
      <c r="G395" s="64">
        <v>0.62111000000000005</v>
      </c>
      <c r="H395" s="64"/>
    </row>
    <row r="396" spans="1:8">
      <c r="A396" s="66">
        <v>39426</v>
      </c>
      <c r="B396" s="84">
        <v>1.07003</v>
      </c>
      <c r="C396" s="68">
        <v>16</v>
      </c>
      <c r="D396" s="69">
        <v>0.14759</v>
      </c>
      <c r="E396" s="69">
        <f t="shared" si="6"/>
        <v>0.92244000000000004</v>
      </c>
      <c r="F396" s="70">
        <v>0.31139000000000006</v>
      </c>
      <c r="G396" s="70">
        <v>0.61104999999999998</v>
      </c>
      <c r="H396" s="70"/>
    </row>
    <row r="397" spans="1:8">
      <c r="A397" s="72">
        <v>39433</v>
      </c>
      <c r="B397" s="86">
        <v>1.0645</v>
      </c>
      <c r="C397" s="74">
        <v>16</v>
      </c>
      <c r="D397" s="75">
        <v>0.14682799999999999</v>
      </c>
      <c r="E397" s="75">
        <f t="shared" si="6"/>
        <v>0.91767200000000004</v>
      </c>
      <c r="F397" s="76">
        <v>0.31138200000000005</v>
      </c>
      <c r="G397" s="76">
        <v>0.60629</v>
      </c>
      <c r="H397" s="76"/>
    </row>
    <row r="398" spans="1:8">
      <c r="A398" s="60">
        <v>39454</v>
      </c>
      <c r="B398" s="85">
        <v>1.0828900000000001</v>
      </c>
      <c r="C398" s="62">
        <v>16</v>
      </c>
      <c r="D398" s="63">
        <v>0.149364</v>
      </c>
      <c r="E398" s="63">
        <f t="shared" si="6"/>
        <v>0.93352600000000008</v>
      </c>
      <c r="F398" s="64">
        <v>0.3113660000000002</v>
      </c>
      <c r="G398" s="64">
        <v>0.62215999999999994</v>
      </c>
      <c r="H398" s="64"/>
    </row>
    <row r="399" spans="1:8">
      <c r="A399" s="66">
        <v>39461</v>
      </c>
      <c r="B399" s="84">
        <v>1.0682</v>
      </c>
      <c r="C399" s="68">
        <v>16</v>
      </c>
      <c r="D399" s="69">
        <v>0.147338</v>
      </c>
      <c r="E399" s="69">
        <f t="shared" si="6"/>
        <v>0.92086200000000007</v>
      </c>
      <c r="F399" s="70">
        <v>0.31135200000000007</v>
      </c>
      <c r="G399" s="70">
        <v>0.60951</v>
      </c>
      <c r="H399" s="70"/>
    </row>
    <row r="400" spans="1:8">
      <c r="A400" s="66">
        <v>39468</v>
      </c>
      <c r="B400" s="84">
        <v>1.0524500000000001</v>
      </c>
      <c r="C400" s="68">
        <v>16</v>
      </c>
      <c r="D400" s="69">
        <v>0.14516599999999999</v>
      </c>
      <c r="E400" s="69">
        <f t="shared" si="6"/>
        <v>0.90728400000000009</v>
      </c>
      <c r="F400" s="70">
        <v>0.31128400000000012</v>
      </c>
      <c r="G400" s="70">
        <v>0.59599999999999997</v>
      </c>
      <c r="H400" s="70"/>
    </row>
    <row r="401" spans="1:8">
      <c r="A401" s="72">
        <v>39475</v>
      </c>
      <c r="B401" s="86">
        <v>1.0495399999999999</v>
      </c>
      <c r="C401" s="74">
        <v>16</v>
      </c>
      <c r="D401" s="75">
        <v>0.144764</v>
      </c>
      <c r="E401" s="75">
        <f t="shared" si="6"/>
        <v>0.90477599999999991</v>
      </c>
      <c r="F401" s="76">
        <v>0.31133599999999984</v>
      </c>
      <c r="G401" s="76">
        <v>0.59344000000000008</v>
      </c>
      <c r="H401" s="76"/>
    </row>
    <row r="402" spans="1:8">
      <c r="A402" s="60">
        <v>39482</v>
      </c>
      <c r="B402" s="85">
        <v>1.0512999999999999</v>
      </c>
      <c r="C402" s="62">
        <v>16</v>
      </c>
      <c r="D402" s="63">
        <v>0.145007</v>
      </c>
      <c r="E402" s="63">
        <f t="shared" si="6"/>
        <v>0.9062929999999999</v>
      </c>
      <c r="F402" s="64">
        <v>0.31134299999999981</v>
      </c>
      <c r="G402" s="64">
        <v>0.59495000000000009</v>
      </c>
      <c r="H402" s="64"/>
    </row>
    <row r="403" spans="1:8">
      <c r="A403" s="66">
        <v>39489</v>
      </c>
      <c r="B403" s="84">
        <v>1.06321</v>
      </c>
      <c r="C403" s="68">
        <v>16</v>
      </c>
      <c r="D403" s="69">
        <v>0.14665</v>
      </c>
      <c r="E403" s="69">
        <f t="shared" si="6"/>
        <v>0.91656000000000004</v>
      </c>
      <c r="F403" s="70">
        <v>0.31141000000000002</v>
      </c>
      <c r="G403" s="70">
        <v>0.60514999999999997</v>
      </c>
      <c r="H403" s="70"/>
    </row>
    <row r="404" spans="1:8">
      <c r="A404" s="66">
        <v>39496</v>
      </c>
      <c r="B404" s="84">
        <v>1.0831199999999999</v>
      </c>
      <c r="C404" s="68">
        <v>16</v>
      </c>
      <c r="D404" s="69">
        <v>0.149396</v>
      </c>
      <c r="E404" s="69">
        <f t="shared" si="6"/>
        <v>0.93372399999999989</v>
      </c>
      <c r="F404" s="70">
        <v>0.31138399999999988</v>
      </c>
      <c r="G404" s="70">
        <v>0.62234</v>
      </c>
      <c r="H404" s="70"/>
    </row>
    <row r="405" spans="1:8">
      <c r="A405" s="72">
        <v>39503</v>
      </c>
      <c r="B405" s="86">
        <v>1.1038699999999999</v>
      </c>
      <c r="C405" s="74">
        <v>16</v>
      </c>
      <c r="D405" s="75">
        <v>0.152258</v>
      </c>
      <c r="E405" s="75">
        <f t="shared" si="6"/>
        <v>0.9516119999999999</v>
      </c>
      <c r="F405" s="76">
        <v>0.31136199999999992</v>
      </c>
      <c r="G405" s="76">
        <v>0.64024999999999999</v>
      </c>
      <c r="H405" s="76"/>
    </row>
    <row r="406" spans="1:8">
      <c r="A406" s="60">
        <v>39510</v>
      </c>
      <c r="B406" s="85">
        <v>1.1076199999999998</v>
      </c>
      <c r="C406" s="62">
        <v>16</v>
      </c>
      <c r="D406" s="63">
        <v>0.15277499999999999</v>
      </c>
      <c r="E406" s="63">
        <f t="shared" si="6"/>
        <v>0.95484499999999983</v>
      </c>
      <c r="F406" s="64">
        <v>0.31136499999999978</v>
      </c>
      <c r="G406" s="64">
        <v>0.64348000000000005</v>
      </c>
      <c r="H406" s="64"/>
    </row>
    <row r="407" spans="1:8">
      <c r="A407" s="66">
        <v>39517</v>
      </c>
      <c r="B407" s="84">
        <v>1.1358599999999999</v>
      </c>
      <c r="C407" s="68">
        <v>16</v>
      </c>
      <c r="D407" s="69">
        <v>0.15667</v>
      </c>
      <c r="E407" s="69">
        <f t="shared" si="6"/>
        <v>0.97918999999999989</v>
      </c>
      <c r="F407" s="70">
        <v>0.31133999999999984</v>
      </c>
      <c r="G407" s="70">
        <v>0.66785000000000005</v>
      </c>
      <c r="H407" s="70"/>
    </row>
    <row r="408" spans="1:8">
      <c r="A408" s="66">
        <v>39524</v>
      </c>
      <c r="B408" s="84">
        <v>1.1496300000000002</v>
      </c>
      <c r="C408" s="68">
        <v>16</v>
      </c>
      <c r="D408" s="69">
        <v>0.15856999999999999</v>
      </c>
      <c r="E408" s="69">
        <f t="shared" si="6"/>
        <v>0.99106000000000016</v>
      </c>
      <c r="F408" s="70">
        <v>0.31137000000000015</v>
      </c>
      <c r="G408" s="70">
        <v>0.67969000000000002</v>
      </c>
      <c r="H408" s="70"/>
    </row>
    <row r="409" spans="1:8">
      <c r="A409" s="72">
        <v>39538</v>
      </c>
      <c r="B409" s="86">
        <v>1.1283299999999998</v>
      </c>
      <c r="C409" s="74">
        <v>16</v>
      </c>
      <c r="D409" s="75">
        <v>0.15563199999999999</v>
      </c>
      <c r="E409" s="75">
        <f t="shared" si="6"/>
        <v>0.97269799999999984</v>
      </c>
      <c r="F409" s="76">
        <v>0.31136799999999976</v>
      </c>
      <c r="G409" s="76">
        <v>0.66133000000000008</v>
      </c>
      <c r="H409" s="76"/>
    </row>
    <row r="410" spans="1:8">
      <c r="A410" s="60">
        <v>39545</v>
      </c>
      <c r="B410" s="85">
        <v>1.1265000000000001</v>
      </c>
      <c r="C410" s="62">
        <v>16</v>
      </c>
      <c r="D410" s="63">
        <v>0.15537899999999999</v>
      </c>
      <c r="E410" s="63">
        <f t="shared" si="6"/>
        <v>0.97112100000000012</v>
      </c>
      <c r="F410" s="64">
        <v>0.3113510000000001</v>
      </c>
      <c r="G410" s="64">
        <v>0.65976999999999997</v>
      </c>
      <c r="H410" s="64"/>
    </row>
    <row r="411" spans="1:8">
      <c r="A411" s="66">
        <v>39552</v>
      </c>
      <c r="B411" s="84">
        <v>1.1498199999999998</v>
      </c>
      <c r="C411" s="68">
        <v>16</v>
      </c>
      <c r="D411" s="69">
        <v>0.15859599999999999</v>
      </c>
      <c r="E411" s="69">
        <f t="shared" si="6"/>
        <v>0.99122399999999988</v>
      </c>
      <c r="F411" s="70">
        <v>0.31133399999999989</v>
      </c>
      <c r="G411" s="70">
        <v>0.67988999999999999</v>
      </c>
      <c r="H411" s="70"/>
    </row>
    <row r="412" spans="1:8">
      <c r="A412" s="66">
        <v>39559</v>
      </c>
      <c r="B412" s="84">
        <v>1.1692199999999999</v>
      </c>
      <c r="C412" s="68">
        <v>16</v>
      </c>
      <c r="D412" s="69">
        <v>0.161272</v>
      </c>
      <c r="E412" s="69">
        <f t="shared" si="6"/>
        <v>1.0079479999999998</v>
      </c>
      <c r="F412" s="70">
        <v>0.31135799999999991</v>
      </c>
      <c r="G412" s="70">
        <v>0.69659000000000004</v>
      </c>
      <c r="H412" s="70"/>
    </row>
    <row r="413" spans="1:8">
      <c r="A413" s="72">
        <v>39566</v>
      </c>
      <c r="B413" s="86">
        <v>1.1905399999999999</v>
      </c>
      <c r="C413" s="74">
        <v>16</v>
      </c>
      <c r="D413" s="75">
        <v>0.164212</v>
      </c>
      <c r="E413" s="75">
        <f t="shared" si="6"/>
        <v>1.0263279999999999</v>
      </c>
      <c r="F413" s="76">
        <v>0.31136799999999987</v>
      </c>
      <c r="G413" s="76">
        <v>0.71496000000000004</v>
      </c>
      <c r="H413" s="76"/>
    </row>
    <row r="414" spans="1:8">
      <c r="A414" s="60">
        <v>39573</v>
      </c>
      <c r="B414" s="85">
        <v>1.19855</v>
      </c>
      <c r="C414" s="62">
        <v>16</v>
      </c>
      <c r="D414" s="63">
        <v>0.16531699999999999</v>
      </c>
      <c r="E414" s="63">
        <f t="shared" si="6"/>
        <v>1.0332330000000001</v>
      </c>
      <c r="F414" s="64">
        <v>0.31135300000000005</v>
      </c>
      <c r="G414" s="64">
        <v>0.72187999999999997</v>
      </c>
      <c r="H414" s="64"/>
    </row>
    <row r="415" spans="1:8">
      <c r="A415" s="66">
        <v>39580</v>
      </c>
      <c r="B415" s="84">
        <v>1.2185699999999999</v>
      </c>
      <c r="C415" s="68">
        <v>16</v>
      </c>
      <c r="D415" s="69">
        <v>0.16807900000000001</v>
      </c>
      <c r="E415" s="69">
        <f t="shared" si="6"/>
        <v>1.0504909999999998</v>
      </c>
      <c r="F415" s="70">
        <v>0.31137099999999995</v>
      </c>
      <c r="G415" s="70">
        <v>0.73912</v>
      </c>
      <c r="H415" s="70"/>
    </row>
    <row r="416" spans="1:8">
      <c r="A416" s="66">
        <v>39587</v>
      </c>
      <c r="B416" s="84">
        <v>1.2699800000000001</v>
      </c>
      <c r="C416" s="68">
        <v>16</v>
      </c>
      <c r="D416" s="69">
        <v>0.17516999999999999</v>
      </c>
      <c r="E416" s="69">
        <f t="shared" si="6"/>
        <v>1.0948100000000001</v>
      </c>
      <c r="F416" s="70">
        <v>0.31135000000000007</v>
      </c>
      <c r="G416" s="70">
        <v>0.78346000000000005</v>
      </c>
      <c r="H416" s="70"/>
    </row>
    <row r="417" spans="1:8">
      <c r="A417" s="72">
        <v>39594</v>
      </c>
      <c r="B417" s="86">
        <v>1.30854</v>
      </c>
      <c r="C417" s="74">
        <v>16</v>
      </c>
      <c r="D417" s="75">
        <v>0.18048800000000001</v>
      </c>
      <c r="E417" s="75">
        <f t="shared" si="6"/>
        <v>1.1280520000000001</v>
      </c>
      <c r="F417" s="76">
        <v>0.31133200000000005</v>
      </c>
      <c r="G417" s="76">
        <v>0.81672</v>
      </c>
      <c r="H417" s="76"/>
    </row>
    <row r="418" spans="1:8">
      <c r="A418" s="60">
        <v>39601</v>
      </c>
      <c r="B418" s="85">
        <v>1.3004899999999999</v>
      </c>
      <c r="C418" s="62">
        <v>16</v>
      </c>
      <c r="D418" s="63">
        <v>0.17937800000000001</v>
      </c>
      <c r="E418" s="63">
        <f t="shared" si="6"/>
        <v>1.1211119999999999</v>
      </c>
      <c r="F418" s="64">
        <v>0.3113419999999999</v>
      </c>
      <c r="G418" s="64">
        <v>0.80976999999999999</v>
      </c>
      <c r="H418" s="64"/>
    </row>
    <row r="419" spans="1:8">
      <c r="A419" s="66">
        <v>39608</v>
      </c>
      <c r="B419" s="84">
        <v>1.2889999999999999</v>
      </c>
      <c r="C419" s="68">
        <v>16</v>
      </c>
      <c r="D419" s="69">
        <v>0.17779300000000001</v>
      </c>
      <c r="E419" s="69">
        <f t="shared" si="6"/>
        <v>1.1112069999999998</v>
      </c>
      <c r="F419" s="70">
        <v>0.3113769999999999</v>
      </c>
      <c r="G419" s="70">
        <v>0.79983000000000004</v>
      </c>
      <c r="H419" s="70"/>
    </row>
    <row r="420" spans="1:8">
      <c r="A420" s="66">
        <v>39615</v>
      </c>
      <c r="B420" s="84">
        <v>1.2967299999999999</v>
      </c>
      <c r="C420" s="68">
        <v>16</v>
      </c>
      <c r="D420" s="69">
        <v>0.17885899999999999</v>
      </c>
      <c r="E420" s="69">
        <f t="shared" si="6"/>
        <v>1.1178710000000001</v>
      </c>
      <c r="F420" s="70">
        <v>0.31134099999999998</v>
      </c>
      <c r="G420" s="70">
        <v>0.80652999999999997</v>
      </c>
      <c r="H420" s="70"/>
    </row>
    <row r="421" spans="1:8">
      <c r="A421" s="66">
        <v>39622</v>
      </c>
      <c r="B421" s="84">
        <v>1.2990599999999999</v>
      </c>
      <c r="C421" s="68">
        <v>16</v>
      </c>
      <c r="D421" s="69">
        <v>0.17918100000000001</v>
      </c>
      <c r="E421" s="69">
        <f t="shared" si="6"/>
        <v>1.1198789999999998</v>
      </c>
      <c r="F421" s="70">
        <v>0.31132899999999986</v>
      </c>
      <c r="G421" s="70">
        <v>0.80854999999999999</v>
      </c>
      <c r="H421" s="70"/>
    </row>
    <row r="422" spans="1:8">
      <c r="A422" s="72">
        <v>39629</v>
      </c>
      <c r="B422" s="86">
        <v>1.3051700000000002</v>
      </c>
      <c r="C422" s="74">
        <v>16</v>
      </c>
      <c r="D422" s="75">
        <v>0.18002299999999999</v>
      </c>
      <c r="E422" s="75">
        <f t="shared" si="6"/>
        <v>1.1251470000000001</v>
      </c>
      <c r="F422" s="76">
        <v>0.3112970000000001</v>
      </c>
      <c r="G422" s="76">
        <v>0.81385000000000007</v>
      </c>
      <c r="H422" s="76"/>
    </row>
    <row r="423" spans="1:8">
      <c r="A423" s="60">
        <v>39636</v>
      </c>
      <c r="B423" s="85">
        <v>1.32342</v>
      </c>
      <c r="C423" s="62">
        <v>16</v>
      </c>
      <c r="D423" s="63">
        <v>0.18254100000000001</v>
      </c>
      <c r="E423" s="63">
        <f t="shared" si="6"/>
        <v>1.140879</v>
      </c>
      <c r="F423" s="64">
        <v>0.31133900000000009</v>
      </c>
      <c r="G423" s="64">
        <v>0.82953999999999994</v>
      </c>
      <c r="H423" s="64"/>
    </row>
    <row r="424" spans="1:8">
      <c r="A424" s="66">
        <v>39643</v>
      </c>
      <c r="B424" s="84">
        <v>1.3290200000000001</v>
      </c>
      <c r="C424" s="68">
        <v>16</v>
      </c>
      <c r="D424" s="69">
        <v>0.183313</v>
      </c>
      <c r="E424" s="69">
        <f t="shared" si="6"/>
        <v>1.145707</v>
      </c>
      <c r="F424" s="70">
        <v>0.31133700000000003</v>
      </c>
      <c r="G424" s="70">
        <v>0.83437000000000006</v>
      </c>
      <c r="H424" s="70"/>
    </row>
    <row r="425" spans="1:8">
      <c r="A425" s="66">
        <v>39650</v>
      </c>
      <c r="B425" s="84">
        <v>1.3185199999999999</v>
      </c>
      <c r="C425" s="68">
        <v>16</v>
      </c>
      <c r="D425" s="69">
        <v>0.181865</v>
      </c>
      <c r="E425" s="69">
        <f t="shared" si="6"/>
        <v>1.136655</v>
      </c>
      <c r="F425" s="70">
        <v>0.31131499999999984</v>
      </c>
      <c r="G425" s="70">
        <v>0.82534000000000007</v>
      </c>
      <c r="H425" s="70"/>
    </row>
    <row r="426" spans="1:8">
      <c r="A426" s="72">
        <v>39657</v>
      </c>
      <c r="B426" s="86">
        <v>1.2887999999999999</v>
      </c>
      <c r="C426" s="74">
        <v>16</v>
      </c>
      <c r="D426" s="75">
        <v>0.17776600000000001</v>
      </c>
      <c r="E426" s="75">
        <f t="shared" si="6"/>
        <v>1.1110339999999999</v>
      </c>
      <c r="F426" s="76">
        <v>0.31137400000000004</v>
      </c>
      <c r="G426" s="76">
        <v>0.79965999999999993</v>
      </c>
      <c r="H426" s="76"/>
    </row>
    <row r="427" spans="1:8">
      <c r="A427" s="60">
        <v>39664</v>
      </c>
      <c r="B427" s="85">
        <v>1.2628299999999999</v>
      </c>
      <c r="C427" s="62">
        <v>16</v>
      </c>
      <c r="D427" s="63">
        <v>0.174183</v>
      </c>
      <c r="E427" s="63">
        <f t="shared" si="6"/>
        <v>1.0886469999999999</v>
      </c>
      <c r="F427" s="64">
        <v>0.31134699999999993</v>
      </c>
      <c r="G427" s="64">
        <v>0.77729999999999999</v>
      </c>
      <c r="H427" s="64"/>
    </row>
    <row r="428" spans="1:8">
      <c r="A428" s="66">
        <v>39671</v>
      </c>
      <c r="B428" s="84">
        <v>1.21709</v>
      </c>
      <c r="C428" s="68">
        <v>16</v>
      </c>
      <c r="D428" s="69">
        <v>0.167874</v>
      </c>
      <c r="E428" s="69">
        <f t="shared" si="6"/>
        <v>1.0492159999999999</v>
      </c>
      <c r="F428" s="70">
        <v>0.31136600000000003</v>
      </c>
      <c r="G428" s="70">
        <v>0.73785000000000001</v>
      </c>
      <c r="H428" s="70"/>
    </row>
    <row r="429" spans="1:8">
      <c r="A429" s="66">
        <v>39678</v>
      </c>
      <c r="B429" s="84">
        <v>1.2046600000000001</v>
      </c>
      <c r="C429" s="68">
        <v>16</v>
      </c>
      <c r="D429" s="69">
        <v>0.16616</v>
      </c>
      <c r="E429" s="69">
        <f t="shared" si="6"/>
        <v>1.0385</v>
      </c>
      <c r="F429" s="70">
        <v>0.31132000000000015</v>
      </c>
      <c r="G429" s="70">
        <v>0.72717999999999994</v>
      </c>
      <c r="H429" s="70"/>
    </row>
    <row r="430" spans="1:8">
      <c r="A430" s="72">
        <v>39685</v>
      </c>
      <c r="B430" s="86">
        <v>1.1948599999999998</v>
      </c>
      <c r="C430" s="74">
        <v>16</v>
      </c>
      <c r="D430" s="75">
        <v>0.16480800000000001</v>
      </c>
      <c r="E430" s="75">
        <f t="shared" si="6"/>
        <v>1.0300519999999997</v>
      </c>
      <c r="F430" s="76">
        <v>0.31129199999999985</v>
      </c>
      <c r="G430" s="76">
        <v>0.71875999999999995</v>
      </c>
      <c r="H430" s="76"/>
    </row>
    <row r="431" spans="1:8">
      <c r="A431" s="60">
        <v>39692</v>
      </c>
      <c r="B431" s="85">
        <v>1.2005599999999998</v>
      </c>
      <c r="C431" s="62">
        <v>16</v>
      </c>
      <c r="D431" s="63">
        <v>0.16559399999999999</v>
      </c>
      <c r="E431" s="63">
        <f t="shared" si="6"/>
        <v>1.0349659999999998</v>
      </c>
      <c r="F431" s="64">
        <v>0.31131599999999982</v>
      </c>
      <c r="G431" s="64">
        <v>0.72365000000000002</v>
      </c>
      <c r="H431" s="64"/>
    </row>
    <row r="432" spans="1:8">
      <c r="A432" s="66">
        <v>39699</v>
      </c>
      <c r="B432" s="84">
        <v>1.1925899999999998</v>
      </c>
      <c r="C432" s="68">
        <v>16</v>
      </c>
      <c r="D432" s="69">
        <v>0.164495</v>
      </c>
      <c r="E432" s="69">
        <f t="shared" si="6"/>
        <v>1.0280949999999998</v>
      </c>
      <c r="F432" s="70">
        <v>0.31135499999999977</v>
      </c>
      <c r="G432" s="70">
        <v>0.71674000000000004</v>
      </c>
      <c r="H432" s="70"/>
    </row>
    <row r="433" spans="1:8">
      <c r="A433" s="66">
        <v>39706</v>
      </c>
      <c r="B433" s="84">
        <v>1.1850799999999999</v>
      </c>
      <c r="C433" s="68">
        <v>16</v>
      </c>
      <c r="D433" s="69">
        <v>0.16345899999999999</v>
      </c>
      <c r="E433" s="69">
        <f t="shared" si="6"/>
        <v>1.0216209999999999</v>
      </c>
      <c r="F433" s="70">
        <v>0.31138099999999991</v>
      </c>
      <c r="G433" s="70">
        <v>0.71023999999999998</v>
      </c>
      <c r="H433" s="70"/>
    </row>
    <row r="434" spans="1:8">
      <c r="A434" s="66">
        <v>39713</v>
      </c>
      <c r="B434" s="84">
        <v>1.16256</v>
      </c>
      <c r="C434" s="68">
        <v>16</v>
      </c>
      <c r="D434" s="69">
        <v>0.160353</v>
      </c>
      <c r="E434" s="69">
        <f t="shared" si="6"/>
        <v>1.0022070000000001</v>
      </c>
      <c r="F434" s="70">
        <v>0.3114070000000001</v>
      </c>
      <c r="G434" s="70">
        <v>0.69079999999999997</v>
      </c>
      <c r="H434" s="70"/>
    </row>
    <row r="435" spans="1:8">
      <c r="A435" s="72">
        <v>39720</v>
      </c>
      <c r="B435" s="86">
        <v>1.1507799999999999</v>
      </c>
      <c r="C435" s="74">
        <v>16</v>
      </c>
      <c r="D435" s="75">
        <v>0.15872800000000001</v>
      </c>
      <c r="E435" s="75">
        <f t="shared" si="6"/>
        <v>0.99205199999999993</v>
      </c>
      <c r="F435" s="76">
        <v>0.31130199999999997</v>
      </c>
      <c r="G435" s="76">
        <v>0.68074999999999997</v>
      </c>
      <c r="H435" s="76"/>
    </row>
    <row r="436" spans="1:8">
      <c r="A436" s="60">
        <v>39727</v>
      </c>
      <c r="B436" s="85">
        <v>1.1554899999999999</v>
      </c>
      <c r="C436" s="62">
        <v>16</v>
      </c>
      <c r="D436" s="63">
        <v>0.15937799999999999</v>
      </c>
      <c r="E436" s="63">
        <f t="shared" si="6"/>
        <v>0.99611199999999989</v>
      </c>
      <c r="F436" s="64">
        <v>0.31131199999999992</v>
      </c>
      <c r="G436" s="64">
        <v>0.68479999999999996</v>
      </c>
      <c r="H436" s="64"/>
    </row>
    <row r="437" spans="1:8">
      <c r="A437" s="66">
        <v>39734</v>
      </c>
      <c r="B437" s="84">
        <v>1.1269800000000001</v>
      </c>
      <c r="C437" s="68">
        <v>16</v>
      </c>
      <c r="D437" s="69">
        <v>0.155446</v>
      </c>
      <c r="E437" s="69">
        <f t="shared" si="6"/>
        <v>0.97153400000000012</v>
      </c>
      <c r="F437" s="70">
        <v>0.31139400000000017</v>
      </c>
      <c r="G437" s="70">
        <v>0.66013999999999995</v>
      </c>
      <c r="H437" s="70"/>
    </row>
    <row r="438" spans="1:8">
      <c r="A438" s="66">
        <v>39741</v>
      </c>
      <c r="B438" s="84">
        <v>1.0704899999999999</v>
      </c>
      <c r="C438" s="68">
        <v>16</v>
      </c>
      <c r="D438" s="69">
        <v>0.14765400000000001</v>
      </c>
      <c r="E438" s="69">
        <f t="shared" si="6"/>
        <v>0.92283599999999999</v>
      </c>
      <c r="F438" s="70">
        <v>0.31141599999999997</v>
      </c>
      <c r="G438" s="70">
        <v>0.61141999999999996</v>
      </c>
      <c r="H438" s="70"/>
    </row>
    <row r="439" spans="1:8">
      <c r="A439" s="72">
        <v>39748</v>
      </c>
      <c r="B439" s="86">
        <v>1.0535999999999999</v>
      </c>
      <c r="C439" s="74">
        <v>16</v>
      </c>
      <c r="D439" s="75">
        <v>0.14532400000000001</v>
      </c>
      <c r="E439" s="75">
        <f t="shared" si="6"/>
        <v>0.90827599999999986</v>
      </c>
      <c r="F439" s="76">
        <v>0.3113959999999999</v>
      </c>
      <c r="G439" s="76">
        <v>0.59687999999999997</v>
      </c>
      <c r="H439" s="76"/>
    </row>
    <row r="440" spans="1:8">
      <c r="A440" s="60">
        <v>39755</v>
      </c>
      <c r="B440" s="85">
        <v>1.0165999999999999</v>
      </c>
      <c r="C440" s="62">
        <v>16</v>
      </c>
      <c r="D440" s="63">
        <v>0.14022100000000001</v>
      </c>
      <c r="E440" s="63">
        <f t="shared" si="6"/>
        <v>0.87637899999999991</v>
      </c>
      <c r="F440" s="64">
        <v>0.31134899999999999</v>
      </c>
      <c r="G440" s="64">
        <v>0.56502999999999992</v>
      </c>
      <c r="H440" s="64"/>
    </row>
    <row r="441" spans="1:8">
      <c r="A441" s="66">
        <v>39762</v>
      </c>
      <c r="B441" s="84">
        <v>1.0097700000000001</v>
      </c>
      <c r="C441" s="68">
        <v>16</v>
      </c>
      <c r="D441" s="69">
        <v>0.13927899999999999</v>
      </c>
      <c r="E441" s="69">
        <f t="shared" si="6"/>
        <v>0.87049100000000013</v>
      </c>
      <c r="F441" s="70">
        <v>0.31136100000000005</v>
      </c>
      <c r="G441" s="70">
        <v>0.55913000000000002</v>
      </c>
      <c r="H441" s="70"/>
    </row>
    <row r="442" spans="1:8">
      <c r="A442" s="66">
        <v>39769</v>
      </c>
      <c r="B442" s="84">
        <v>0.99769000000000008</v>
      </c>
      <c r="C442" s="68">
        <v>16</v>
      </c>
      <c r="D442" s="69">
        <v>0.13761200000000001</v>
      </c>
      <c r="E442" s="69">
        <f t="shared" si="6"/>
        <v>0.86007800000000012</v>
      </c>
      <c r="F442" s="70">
        <v>0.31136800000000003</v>
      </c>
      <c r="G442" s="70">
        <v>0.54871000000000003</v>
      </c>
      <c r="H442" s="70"/>
    </row>
    <row r="443" spans="1:8">
      <c r="A443" s="72">
        <v>39776</v>
      </c>
      <c r="B443" s="86">
        <v>0.96870000000000001</v>
      </c>
      <c r="C443" s="74">
        <v>16</v>
      </c>
      <c r="D443" s="75">
        <v>0.13361400000000001</v>
      </c>
      <c r="E443" s="75">
        <f t="shared" si="6"/>
        <v>0.83508599999999999</v>
      </c>
      <c r="F443" s="76">
        <v>0.31138599999999994</v>
      </c>
      <c r="G443" s="76">
        <v>0.52370000000000005</v>
      </c>
      <c r="H443" s="76"/>
    </row>
    <row r="444" spans="1:8">
      <c r="A444" s="60">
        <v>39783</v>
      </c>
      <c r="B444" s="85">
        <v>0.94926999999999995</v>
      </c>
      <c r="C444" s="62">
        <v>16</v>
      </c>
      <c r="D444" s="63">
        <v>0.13093399999999999</v>
      </c>
      <c r="E444" s="63">
        <f t="shared" si="6"/>
        <v>0.81833599999999995</v>
      </c>
      <c r="F444" s="64">
        <v>0.31140599999999996</v>
      </c>
      <c r="G444" s="64">
        <v>0.50692999999999999</v>
      </c>
      <c r="H444" s="64"/>
    </row>
    <row r="445" spans="1:8">
      <c r="A445" s="66">
        <v>39790</v>
      </c>
      <c r="B445" s="84">
        <v>0.92050999999999994</v>
      </c>
      <c r="C445" s="68">
        <v>16</v>
      </c>
      <c r="D445" s="69">
        <v>0.126967</v>
      </c>
      <c r="E445" s="69">
        <f t="shared" si="6"/>
        <v>0.79354299999999989</v>
      </c>
      <c r="F445" s="70">
        <v>0.31140299999999993</v>
      </c>
      <c r="G445" s="70">
        <v>0.48214000000000001</v>
      </c>
      <c r="H445" s="70"/>
    </row>
    <row r="446" spans="1:8">
      <c r="A446" s="72">
        <v>39797</v>
      </c>
      <c r="B446" s="86">
        <v>0.88919999999999999</v>
      </c>
      <c r="C446" s="74">
        <v>16</v>
      </c>
      <c r="D446" s="75">
        <v>0.12264799999999999</v>
      </c>
      <c r="E446" s="75">
        <f t="shared" si="6"/>
        <v>0.76655200000000001</v>
      </c>
      <c r="F446" s="76">
        <v>0.31135200000000002</v>
      </c>
      <c r="G446" s="76">
        <v>0.45519999999999999</v>
      </c>
      <c r="H446" s="76"/>
    </row>
    <row r="447" spans="1:8">
      <c r="A447" s="60">
        <v>39818</v>
      </c>
      <c r="B447" s="85">
        <v>0.83637000000000006</v>
      </c>
      <c r="C447" s="62">
        <v>16</v>
      </c>
      <c r="D447" s="63">
        <v>0.11536100000000001</v>
      </c>
      <c r="E447" s="63">
        <f t="shared" si="6"/>
        <v>0.72100900000000001</v>
      </c>
      <c r="F447" s="64">
        <v>0.31137900000000007</v>
      </c>
      <c r="G447" s="64">
        <v>0.40962999999999999</v>
      </c>
      <c r="H447" s="64"/>
    </row>
    <row r="448" spans="1:8">
      <c r="A448" s="66">
        <v>39825</v>
      </c>
      <c r="B448" s="84">
        <v>0.87780999999999998</v>
      </c>
      <c r="C448" s="68">
        <v>16</v>
      </c>
      <c r="D448" s="69">
        <v>0.121077</v>
      </c>
      <c r="E448" s="69">
        <f t="shared" si="6"/>
        <v>0.75673299999999999</v>
      </c>
      <c r="F448" s="70">
        <v>0.311363</v>
      </c>
      <c r="G448" s="70">
        <v>0.44536999999999999</v>
      </c>
      <c r="H448" s="70"/>
    </row>
    <row r="449" spans="1:8">
      <c r="A449" s="66">
        <v>39832</v>
      </c>
      <c r="B449" s="84">
        <v>0.88152999999999992</v>
      </c>
      <c r="C449" s="68">
        <v>16</v>
      </c>
      <c r="D449" s="69">
        <v>0.12159</v>
      </c>
      <c r="E449" s="69">
        <f t="shared" si="6"/>
        <v>0.75993999999999995</v>
      </c>
      <c r="F449" s="70">
        <v>0.31132999999999988</v>
      </c>
      <c r="G449" s="70">
        <v>0.44861000000000001</v>
      </c>
      <c r="H449" s="70"/>
    </row>
    <row r="450" spans="1:8">
      <c r="A450" s="72">
        <v>39839</v>
      </c>
      <c r="B450" s="86">
        <v>0.87344000000000011</v>
      </c>
      <c r="C450" s="74">
        <v>16</v>
      </c>
      <c r="D450" s="75">
        <v>0.120474</v>
      </c>
      <c r="E450" s="75">
        <f t="shared" si="6"/>
        <v>0.75296600000000014</v>
      </c>
      <c r="F450" s="76">
        <v>0.31134600000000012</v>
      </c>
      <c r="G450" s="76">
        <v>0.44162000000000001</v>
      </c>
      <c r="H450" s="76"/>
    </row>
    <row r="451" spans="1:8">
      <c r="A451" s="60">
        <v>39846</v>
      </c>
      <c r="B451" s="85">
        <v>0.87372000000000005</v>
      </c>
      <c r="C451" s="62">
        <v>16</v>
      </c>
      <c r="D451" s="63">
        <v>0.120513</v>
      </c>
      <c r="E451" s="63">
        <f t="shared" ref="E451:E514" si="7">IFERROR(B451-D451,"ND")</f>
        <v>0.75320700000000007</v>
      </c>
      <c r="F451" s="64">
        <v>0.31133700000000009</v>
      </c>
      <c r="G451" s="64">
        <v>0.44186999999999999</v>
      </c>
      <c r="H451" s="64"/>
    </row>
    <row r="452" spans="1:8">
      <c r="A452" s="66">
        <v>39853</v>
      </c>
      <c r="B452" s="84">
        <v>0.87369000000000008</v>
      </c>
      <c r="C452" s="68">
        <v>16</v>
      </c>
      <c r="D452" s="69">
        <v>0.12050900000000001</v>
      </c>
      <c r="E452" s="69">
        <f t="shared" si="7"/>
        <v>0.7531810000000001</v>
      </c>
      <c r="F452" s="70">
        <v>0.31135100000000004</v>
      </c>
      <c r="G452" s="70">
        <v>0.44183</v>
      </c>
      <c r="H452" s="70"/>
    </row>
    <row r="453" spans="1:8">
      <c r="A453" s="66">
        <v>39860</v>
      </c>
      <c r="B453" s="84">
        <v>0.86733000000000005</v>
      </c>
      <c r="C453" s="68">
        <v>16</v>
      </c>
      <c r="D453" s="69">
        <v>0.119632</v>
      </c>
      <c r="E453" s="69">
        <f t="shared" si="7"/>
        <v>0.74769800000000008</v>
      </c>
      <c r="F453" s="70">
        <v>0.31131800000000004</v>
      </c>
      <c r="G453" s="70">
        <v>0.43637999999999999</v>
      </c>
      <c r="H453" s="70"/>
    </row>
    <row r="454" spans="1:8">
      <c r="A454" s="72">
        <v>39867</v>
      </c>
      <c r="B454" s="86">
        <v>0.84663999999999995</v>
      </c>
      <c r="C454" s="74">
        <v>16</v>
      </c>
      <c r="D454" s="75">
        <v>0.11677800000000001</v>
      </c>
      <c r="E454" s="75">
        <f t="shared" si="7"/>
        <v>0.7298619999999999</v>
      </c>
      <c r="F454" s="76">
        <v>0.31134199999999995</v>
      </c>
      <c r="G454" s="76">
        <v>0.41852</v>
      </c>
      <c r="H454" s="76"/>
    </row>
    <row r="455" spans="1:8">
      <c r="A455" s="60">
        <v>39874</v>
      </c>
      <c r="B455" s="85">
        <v>0.84520000000000006</v>
      </c>
      <c r="C455" s="62">
        <v>16</v>
      </c>
      <c r="D455" s="63">
        <v>0.116579</v>
      </c>
      <c r="E455" s="63">
        <f t="shared" si="7"/>
        <v>0.72862100000000007</v>
      </c>
      <c r="F455" s="64">
        <v>0.31134100000000009</v>
      </c>
      <c r="G455" s="64">
        <v>0.41727999999999998</v>
      </c>
      <c r="H455" s="64"/>
    </row>
    <row r="456" spans="1:8">
      <c r="A456" s="66">
        <v>39881</v>
      </c>
      <c r="B456" s="84">
        <v>0.84028000000000003</v>
      </c>
      <c r="C456" s="68">
        <v>16</v>
      </c>
      <c r="D456" s="69">
        <v>0.115901</v>
      </c>
      <c r="E456" s="69">
        <f t="shared" si="7"/>
        <v>0.724379</v>
      </c>
      <c r="F456" s="70">
        <v>0.31131900000000001</v>
      </c>
      <c r="G456" s="70">
        <v>0.41305999999999998</v>
      </c>
      <c r="H456" s="70"/>
    </row>
    <row r="457" spans="1:8">
      <c r="A457" s="66">
        <v>39888</v>
      </c>
      <c r="B457" s="84">
        <v>0.83146000000000009</v>
      </c>
      <c r="C457" s="68">
        <v>16</v>
      </c>
      <c r="D457" s="69">
        <v>0.11468399999999999</v>
      </c>
      <c r="E457" s="69">
        <f t="shared" si="7"/>
        <v>0.71677600000000008</v>
      </c>
      <c r="F457" s="70">
        <v>0.31134600000000007</v>
      </c>
      <c r="G457" s="70">
        <v>0.40543000000000001</v>
      </c>
      <c r="H457" s="70"/>
    </row>
    <row r="458" spans="1:8">
      <c r="A458" s="66">
        <v>39895</v>
      </c>
      <c r="B458" s="84">
        <v>0.83717999999999992</v>
      </c>
      <c r="C458" s="68">
        <v>16</v>
      </c>
      <c r="D458" s="69">
        <v>0.11547300000000001</v>
      </c>
      <c r="E458" s="69">
        <f t="shared" si="7"/>
        <v>0.72170699999999988</v>
      </c>
      <c r="F458" s="70">
        <v>0.31134699999999993</v>
      </c>
      <c r="G458" s="70">
        <v>0.41036</v>
      </c>
      <c r="H458" s="70"/>
    </row>
    <row r="459" spans="1:8">
      <c r="A459" s="72">
        <v>39902</v>
      </c>
      <c r="B459" s="86">
        <v>0.85683000000000009</v>
      </c>
      <c r="C459" s="74">
        <v>16</v>
      </c>
      <c r="D459" s="75">
        <v>0.118183</v>
      </c>
      <c r="E459" s="75">
        <f t="shared" si="7"/>
        <v>0.73864700000000005</v>
      </c>
      <c r="F459" s="76">
        <v>0.31132700000000013</v>
      </c>
      <c r="G459" s="76">
        <v>0.42731999999999998</v>
      </c>
      <c r="H459" s="76"/>
    </row>
    <row r="460" spans="1:8">
      <c r="A460" s="60">
        <v>39909</v>
      </c>
      <c r="B460" s="85">
        <v>0.86059000000000008</v>
      </c>
      <c r="C460" s="62">
        <v>16</v>
      </c>
      <c r="D460" s="63">
        <v>0.118702</v>
      </c>
      <c r="E460" s="63">
        <f t="shared" si="7"/>
        <v>0.7418880000000001</v>
      </c>
      <c r="F460" s="64">
        <v>0.31131800000000009</v>
      </c>
      <c r="G460" s="64">
        <v>0.43057000000000001</v>
      </c>
      <c r="H460" s="64"/>
    </row>
    <row r="461" spans="1:8">
      <c r="A461" s="66">
        <v>39923</v>
      </c>
      <c r="B461" s="84">
        <v>0.86908000000000007</v>
      </c>
      <c r="C461" s="68">
        <v>16</v>
      </c>
      <c r="D461" s="69">
        <v>0.11987299999999999</v>
      </c>
      <c r="E461" s="69">
        <f t="shared" si="7"/>
        <v>0.74920700000000007</v>
      </c>
      <c r="F461" s="70">
        <v>0.31134700000000004</v>
      </c>
      <c r="G461" s="70">
        <v>0.43786000000000003</v>
      </c>
      <c r="H461" s="70"/>
    </row>
    <row r="462" spans="1:8">
      <c r="A462" s="72">
        <v>39930</v>
      </c>
      <c r="B462" s="86">
        <v>0.86727999999999994</v>
      </c>
      <c r="C462" s="74">
        <v>16</v>
      </c>
      <c r="D462" s="75">
        <v>0.119625</v>
      </c>
      <c r="E462" s="75">
        <f t="shared" si="7"/>
        <v>0.74765499999999996</v>
      </c>
      <c r="F462" s="76">
        <v>0.31131500000000001</v>
      </c>
      <c r="G462" s="76">
        <v>0.43633999999999995</v>
      </c>
      <c r="H462" s="76"/>
    </row>
    <row r="463" spans="1:8">
      <c r="A463" s="60">
        <v>39937</v>
      </c>
      <c r="B463" s="85">
        <v>0.85968</v>
      </c>
      <c r="C463" s="62">
        <v>16</v>
      </c>
      <c r="D463" s="63">
        <v>0.118577</v>
      </c>
      <c r="E463" s="63">
        <f t="shared" si="7"/>
        <v>0.74110299999999996</v>
      </c>
      <c r="F463" s="64">
        <v>0.31132300000000002</v>
      </c>
      <c r="G463" s="64">
        <v>0.42978</v>
      </c>
      <c r="H463" s="64"/>
    </row>
    <row r="464" spans="1:8">
      <c r="A464" s="66">
        <v>39944</v>
      </c>
      <c r="B464" s="84">
        <v>0.86821999999999999</v>
      </c>
      <c r="C464" s="68">
        <v>16</v>
      </c>
      <c r="D464" s="69">
        <v>0.119754</v>
      </c>
      <c r="E464" s="69">
        <f t="shared" si="7"/>
        <v>0.74846599999999996</v>
      </c>
      <c r="F464" s="70">
        <v>0.31130599999999997</v>
      </c>
      <c r="G464" s="70">
        <v>0.43716000000000005</v>
      </c>
      <c r="H464" s="70"/>
    </row>
    <row r="465" spans="1:8">
      <c r="A465" s="66">
        <v>39951</v>
      </c>
      <c r="B465" s="84">
        <v>0.87702999999999998</v>
      </c>
      <c r="C465" s="68">
        <v>16</v>
      </c>
      <c r="D465" s="69">
        <v>0.12096999999999999</v>
      </c>
      <c r="E465" s="69">
        <f t="shared" si="7"/>
        <v>0.75605999999999995</v>
      </c>
      <c r="F465" s="70">
        <v>0.31135000000000002</v>
      </c>
      <c r="G465" s="70">
        <v>0.44470999999999999</v>
      </c>
      <c r="H465" s="70"/>
    </row>
    <row r="466" spans="1:8">
      <c r="A466" s="72">
        <v>39958</v>
      </c>
      <c r="B466" s="86">
        <v>0.87487999999999999</v>
      </c>
      <c r="C466" s="74">
        <v>16</v>
      </c>
      <c r="D466" s="75">
        <v>0.120673</v>
      </c>
      <c r="E466" s="75">
        <f t="shared" si="7"/>
        <v>0.75420699999999996</v>
      </c>
      <c r="F466" s="76">
        <v>0.31134699999999993</v>
      </c>
      <c r="G466" s="76">
        <v>0.44286000000000003</v>
      </c>
      <c r="H466" s="76"/>
    </row>
    <row r="467" spans="1:8">
      <c r="A467" s="60">
        <v>39965</v>
      </c>
      <c r="B467" s="85">
        <v>0.87246000000000001</v>
      </c>
      <c r="C467" s="62">
        <v>16</v>
      </c>
      <c r="D467" s="63">
        <v>0.120339</v>
      </c>
      <c r="E467" s="63">
        <f t="shared" si="7"/>
        <v>0.75212100000000004</v>
      </c>
      <c r="F467" s="64">
        <v>0.31133100000000002</v>
      </c>
      <c r="G467" s="64">
        <v>0.44079000000000002</v>
      </c>
      <c r="H467" s="64"/>
    </row>
    <row r="468" spans="1:8">
      <c r="A468" s="66">
        <v>39972</v>
      </c>
      <c r="B468" s="84">
        <v>0.90449000000000002</v>
      </c>
      <c r="C468" s="68">
        <v>16</v>
      </c>
      <c r="D468" s="69">
        <v>0.12475700000000001</v>
      </c>
      <c r="E468" s="69">
        <f t="shared" si="7"/>
        <v>0.77973300000000001</v>
      </c>
      <c r="F468" s="70">
        <v>0.31133300000000003</v>
      </c>
      <c r="G468" s="70">
        <v>0.46839999999999998</v>
      </c>
      <c r="H468" s="70"/>
    </row>
    <row r="469" spans="1:8">
      <c r="A469" s="66">
        <v>39979</v>
      </c>
      <c r="B469" s="84">
        <v>0.95153999999999994</v>
      </c>
      <c r="C469" s="68">
        <v>16</v>
      </c>
      <c r="D469" s="69">
        <v>0.131247</v>
      </c>
      <c r="E469" s="69">
        <f t="shared" si="7"/>
        <v>0.82029299999999994</v>
      </c>
      <c r="F469" s="70">
        <v>0.34035299999999996</v>
      </c>
      <c r="G469" s="70">
        <v>0.47993999999999998</v>
      </c>
      <c r="H469" s="70"/>
    </row>
    <row r="470" spans="1:8">
      <c r="A470" s="66">
        <v>39986</v>
      </c>
      <c r="B470" s="84">
        <v>0.96135000000000004</v>
      </c>
      <c r="C470" s="68">
        <v>16</v>
      </c>
      <c r="D470" s="69">
        <v>0.1326</v>
      </c>
      <c r="E470" s="69">
        <f t="shared" si="7"/>
        <v>0.8287500000000001</v>
      </c>
      <c r="F470" s="70">
        <v>0.34033000000000002</v>
      </c>
      <c r="G470" s="70">
        <v>0.48842000000000002</v>
      </c>
      <c r="H470" s="70"/>
    </row>
    <row r="471" spans="1:8">
      <c r="A471" s="72">
        <v>39993</v>
      </c>
      <c r="B471" s="86">
        <v>0.95380999999999994</v>
      </c>
      <c r="C471" s="74">
        <v>16</v>
      </c>
      <c r="D471" s="75">
        <v>0.13156000000000001</v>
      </c>
      <c r="E471" s="75">
        <f t="shared" si="7"/>
        <v>0.82224999999999993</v>
      </c>
      <c r="F471" s="76">
        <v>0.34033999999999992</v>
      </c>
      <c r="G471" s="76">
        <v>0.48191000000000001</v>
      </c>
      <c r="H471" s="76"/>
    </row>
    <row r="472" spans="1:8">
      <c r="A472" s="60">
        <v>40000</v>
      </c>
      <c r="B472" s="85">
        <v>0.94426999999999994</v>
      </c>
      <c r="C472" s="62">
        <v>16</v>
      </c>
      <c r="D472" s="63">
        <v>0.130244</v>
      </c>
      <c r="E472" s="63">
        <f t="shared" si="7"/>
        <v>0.81402599999999992</v>
      </c>
      <c r="F472" s="64">
        <v>0.34035599999999988</v>
      </c>
      <c r="G472" s="64">
        <v>0.47367000000000004</v>
      </c>
      <c r="H472" s="64"/>
    </row>
    <row r="473" spans="1:8">
      <c r="A473" s="66">
        <v>40007</v>
      </c>
      <c r="B473" s="84">
        <v>0.91976000000000002</v>
      </c>
      <c r="C473" s="68">
        <v>16</v>
      </c>
      <c r="D473" s="69">
        <v>0.126863</v>
      </c>
      <c r="E473" s="69">
        <f t="shared" si="7"/>
        <v>0.79289699999999996</v>
      </c>
      <c r="F473" s="70">
        <v>0.34037700000000004</v>
      </c>
      <c r="G473" s="70">
        <v>0.45251999999999998</v>
      </c>
      <c r="H473" s="70"/>
    </row>
    <row r="474" spans="1:8">
      <c r="A474" s="66">
        <v>40014</v>
      </c>
      <c r="B474" s="84">
        <v>0.90558000000000005</v>
      </c>
      <c r="C474" s="68">
        <v>16</v>
      </c>
      <c r="D474" s="69">
        <v>0.12490800000000001</v>
      </c>
      <c r="E474" s="69">
        <f t="shared" si="7"/>
        <v>0.78067200000000003</v>
      </c>
      <c r="F474" s="70">
        <v>0.34035200000000004</v>
      </c>
      <c r="G474" s="70">
        <v>0.44031999999999999</v>
      </c>
      <c r="H474" s="70"/>
    </row>
    <row r="475" spans="1:8">
      <c r="A475" s="72">
        <v>40021</v>
      </c>
      <c r="B475" s="86">
        <v>0.93010999999999999</v>
      </c>
      <c r="C475" s="74">
        <v>16</v>
      </c>
      <c r="D475" s="75">
        <v>0.12829099999999999</v>
      </c>
      <c r="E475" s="75">
        <f t="shared" si="7"/>
        <v>0.80181900000000006</v>
      </c>
      <c r="F475" s="76">
        <v>0.34034899999999996</v>
      </c>
      <c r="G475" s="76">
        <v>0.46147000000000005</v>
      </c>
      <c r="H475" s="76"/>
    </row>
    <row r="476" spans="1:8">
      <c r="A476" s="60">
        <v>40028</v>
      </c>
      <c r="B476" s="85">
        <v>0.94535000000000002</v>
      </c>
      <c r="C476" s="62">
        <v>16</v>
      </c>
      <c r="D476" s="63">
        <v>0.13039300000000001</v>
      </c>
      <c r="E476" s="63">
        <f t="shared" si="7"/>
        <v>0.81495700000000004</v>
      </c>
      <c r="F476" s="64">
        <v>0.34034699999999996</v>
      </c>
      <c r="G476" s="64">
        <v>0.47461000000000003</v>
      </c>
      <c r="H476" s="64"/>
    </row>
    <row r="477" spans="1:8">
      <c r="A477" s="66">
        <v>40035</v>
      </c>
      <c r="B477" s="84">
        <v>0.97020000000000006</v>
      </c>
      <c r="C477" s="68">
        <v>16</v>
      </c>
      <c r="D477" s="69">
        <v>0.133821</v>
      </c>
      <c r="E477" s="69">
        <f t="shared" si="7"/>
        <v>0.83637900000000009</v>
      </c>
      <c r="F477" s="70">
        <v>0.34034900000000012</v>
      </c>
      <c r="G477" s="70">
        <v>0.49602999999999997</v>
      </c>
      <c r="H477" s="70"/>
    </row>
    <row r="478" spans="1:8">
      <c r="A478" s="66">
        <v>40042</v>
      </c>
      <c r="B478" s="84">
        <v>0.97004000000000001</v>
      </c>
      <c r="C478" s="68">
        <v>16</v>
      </c>
      <c r="D478" s="69">
        <v>0.133799</v>
      </c>
      <c r="E478" s="69">
        <f t="shared" si="7"/>
        <v>0.83624100000000001</v>
      </c>
      <c r="F478" s="70">
        <v>0.34035100000000001</v>
      </c>
      <c r="G478" s="70">
        <v>0.49589</v>
      </c>
      <c r="H478" s="70"/>
    </row>
    <row r="479" spans="1:8">
      <c r="A479" s="66">
        <v>40049</v>
      </c>
      <c r="B479" s="84">
        <v>0.96923000000000004</v>
      </c>
      <c r="C479" s="68">
        <v>16</v>
      </c>
      <c r="D479" s="69">
        <v>0.133687</v>
      </c>
      <c r="E479" s="69">
        <f t="shared" si="7"/>
        <v>0.83554300000000004</v>
      </c>
      <c r="F479" s="70">
        <v>0.34040300000000007</v>
      </c>
      <c r="G479" s="70">
        <v>0.49513999999999997</v>
      </c>
      <c r="H479" s="70"/>
    </row>
    <row r="480" spans="1:8">
      <c r="A480" s="72">
        <v>40056</v>
      </c>
      <c r="B480" s="86">
        <v>0.96259000000000006</v>
      </c>
      <c r="C480" s="74">
        <v>16</v>
      </c>
      <c r="D480" s="75">
        <v>0.132771</v>
      </c>
      <c r="E480" s="75">
        <f t="shared" si="7"/>
        <v>0.82981900000000008</v>
      </c>
      <c r="F480" s="76">
        <v>0.3403790000000001</v>
      </c>
      <c r="G480" s="76">
        <v>0.48943999999999999</v>
      </c>
      <c r="H480" s="76"/>
    </row>
    <row r="481" spans="1:8">
      <c r="A481" s="60">
        <v>40063</v>
      </c>
      <c r="B481" s="85">
        <v>0.94921</v>
      </c>
      <c r="C481" s="62">
        <v>16</v>
      </c>
      <c r="D481" s="63">
        <v>0.13092599999999999</v>
      </c>
      <c r="E481" s="63">
        <f t="shared" si="7"/>
        <v>0.81828400000000001</v>
      </c>
      <c r="F481" s="64">
        <v>0.340364</v>
      </c>
      <c r="G481" s="64">
        <v>0.47792000000000001</v>
      </c>
      <c r="H481" s="64"/>
    </row>
    <row r="482" spans="1:8">
      <c r="A482" s="66">
        <v>40070</v>
      </c>
      <c r="B482" s="84">
        <v>0.93762999999999996</v>
      </c>
      <c r="C482" s="68">
        <v>16</v>
      </c>
      <c r="D482" s="69">
        <v>0.129328</v>
      </c>
      <c r="E482" s="69">
        <f t="shared" si="7"/>
        <v>0.80830199999999996</v>
      </c>
      <c r="F482" s="70">
        <v>0.34037199999999995</v>
      </c>
      <c r="G482" s="70">
        <v>0.46793000000000001</v>
      </c>
      <c r="H482" s="70"/>
    </row>
    <row r="483" spans="1:8">
      <c r="A483" s="66">
        <v>40077</v>
      </c>
      <c r="B483" s="84">
        <v>0.93616999999999995</v>
      </c>
      <c r="C483" s="68">
        <v>16</v>
      </c>
      <c r="D483" s="69">
        <v>0.12912699999999999</v>
      </c>
      <c r="E483" s="69">
        <f t="shared" si="7"/>
        <v>0.80704299999999995</v>
      </c>
      <c r="F483" s="70">
        <v>0.34036299999999997</v>
      </c>
      <c r="G483" s="70">
        <v>0.46667999999999998</v>
      </c>
      <c r="H483" s="70"/>
    </row>
    <row r="484" spans="1:8">
      <c r="A484" s="72">
        <v>40084</v>
      </c>
      <c r="B484" s="86">
        <v>0.92769000000000001</v>
      </c>
      <c r="C484" s="74">
        <v>16</v>
      </c>
      <c r="D484" s="75">
        <v>0.12795699999999999</v>
      </c>
      <c r="E484" s="75">
        <f t="shared" si="7"/>
        <v>0.79973300000000003</v>
      </c>
      <c r="F484" s="76">
        <v>0.34041300000000002</v>
      </c>
      <c r="G484" s="76">
        <v>0.45932000000000001</v>
      </c>
      <c r="H484" s="76"/>
    </row>
    <row r="485" spans="1:8">
      <c r="A485" s="60">
        <v>40091</v>
      </c>
      <c r="B485" s="85">
        <v>0.92547999999999997</v>
      </c>
      <c r="C485" s="62">
        <v>16</v>
      </c>
      <c r="D485" s="63">
        <v>0.12765199999999999</v>
      </c>
      <c r="E485" s="63">
        <f t="shared" si="7"/>
        <v>0.79782799999999998</v>
      </c>
      <c r="F485" s="64">
        <v>0.34037800000000001</v>
      </c>
      <c r="G485" s="64">
        <v>0.45744999999999997</v>
      </c>
      <c r="H485" s="64"/>
    </row>
    <row r="486" spans="1:8">
      <c r="A486" s="66">
        <v>40098</v>
      </c>
      <c r="B486" s="84">
        <v>0.93528</v>
      </c>
      <c r="C486" s="68">
        <v>16</v>
      </c>
      <c r="D486" s="69">
        <v>0.12900400000000001</v>
      </c>
      <c r="E486" s="69">
        <f t="shared" si="7"/>
        <v>0.80627599999999999</v>
      </c>
      <c r="F486" s="70">
        <v>0.34034599999999998</v>
      </c>
      <c r="G486" s="70">
        <v>0.46593000000000001</v>
      </c>
      <c r="H486" s="70"/>
    </row>
    <row r="487" spans="1:8">
      <c r="A487" s="66">
        <v>40105</v>
      </c>
      <c r="B487" s="84">
        <v>0.95784999999999998</v>
      </c>
      <c r="C487" s="68">
        <v>16</v>
      </c>
      <c r="D487" s="69">
        <v>0.13211700000000001</v>
      </c>
      <c r="E487" s="69">
        <f t="shared" si="7"/>
        <v>0.82573299999999994</v>
      </c>
      <c r="F487" s="70">
        <v>0.34038299999999999</v>
      </c>
      <c r="G487" s="70">
        <v>0.48535</v>
      </c>
      <c r="H487" s="70"/>
    </row>
    <row r="488" spans="1:8">
      <c r="A488" s="72">
        <v>40112</v>
      </c>
      <c r="B488" s="86">
        <v>0.96984000000000004</v>
      </c>
      <c r="C488" s="74">
        <v>16</v>
      </c>
      <c r="D488" s="75">
        <v>0.133771</v>
      </c>
      <c r="E488" s="75">
        <f t="shared" si="7"/>
        <v>0.83606900000000006</v>
      </c>
      <c r="F488" s="76">
        <v>0.34036900000000003</v>
      </c>
      <c r="G488" s="76">
        <v>0.49569999999999997</v>
      </c>
      <c r="H488" s="76"/>
    </row>
    <row r="489" spans="1:8">
      <c r="A489" s="60">
        <v>40119</v>
      </c>
      <c r="B489" s="85">
        <v>0.97767999999999999</v>
      </c>
      <c r="C489" s="62">
        <v>16</v>
      </c>
      <c r="D489" s="63">
        <v>0.134852</v>
      </c>
      <c r="E489" s="63">
        <f t="shared" si="7"/>
        <v>0.84282800000000002</v>
      </c>
      <c r="F489" s="64">
        <v>0.34034799999999998</v>
      </c>
      <c r="G489" s="64">
        <v>0.50248000000000004</v>
      </c>
      <c r="H489" s="64"/>
    </row>
    <row r="490" spans="1:8">
      <c r="A490" s="66">
        <v>40126</v>
      </c>
      <c r="B490" s="84">
        <v>0.97644000000000009</v>
      </c>
      <c r="C490" s="68">
        <v>16</v>
      </c>
      <c r="D490" s="69">
        <v>0.134681</v>
      </c>
      <c r="E490" s="69">
        <f t="shared" si="7"/>
        <v>0.84175900000000015</v>
      </c>
      <c r="F490" s="70">
        <v>0.34036900000000009</v>
      </c>
      <c r="G490" s="70">
        <v>0.50139</v>
      </c>
      <c r="H490" s="70"/>
    </row>
    <row r="491" spans="1:8">
      <c r="A491" s="66">
        <v>40133</v>
      </c>
      <c r="B491" s="84">
        <v>0.96704000000000001</v>
      </c>
      <c r="C491" s="68">
        <v>16</v>
      </c>
      <c r="D491" s="69">
        <v>0.133385</v>
      </c>
      <c r="E491" s="69">
        <f t="shared" si="7"/>
        <v>0.83365500000000003</v>
      </c>
      <c r="F491" s="70">
        <v>0.34035499999999996</v>
      </c>
      <c r="G491" s="70">
        <v>0.49330000000000002</v>
      </c>
      <c r="H491" s="70"/>
    </row>
    <row r="492" spans="1:8">
      <c r="A492" s="66">
        <v>40140</v>
      </c>
      <c r="B492" s="84">
        <v>0.96866999999999992</v>
      </c>
      <c r="C492" s="68">
        <v>16</v>
      </c>
      <c r="D492" s="69">
        <v>0.13361000000000001</v>
      </c>
      <c r="E492" s="69">
        <f t="shared" si="7"/>
        <v>0.83505999999999991</v>
      </c>
      <c r="F492" s="70">
        <v>0.34036999999999989</v>
      </c>
      <c r="G492" s="70">
        <v>0.49469000000000002</v>
      </c>
      <c r="H492" s="70"/>
    </row>
    <row r="493" spans="1:8">
      <c r="A493" s="72">
        <v>40147</v>
      </c>
      <c r="B493" s="86">
        <v>0.96160999999999996</v>
      </c>
      <c r="C493" s="74">
        <v>16</v>
      </c>
      <c r="D493" s="75">
        <v>0.132636</v>
      </c>
      <c r="E493" s="75">
        <f t="shared" si="7"/>
        <v>0.82897399999999999</v>
      </c>
      <c r="F493" s="76">
        <v>0.34038400000000002</v>
      </c>
      <c r="G493" s="76">
        <v>0.48858999999999997</v>
      </c>
      <c r="H493" s="76"/>
    </row>
    <row r="494" spans="1:8">
      <c r="A494" s="60">
        <v>40154</v>
      </c>
      <c r="B494" s="85">
        <v>0.96516000000000002</v>
      </c>
      <c r="C494" s="62">
        <v>16</v>
      </c>
      <c r="D494" s="63">
        <v>0.13312599999999999</v>
      </c>
      <c r="E494" s="63">
        <f t="shared" si="7"/>
        <v>0.83203400000000005</v>
      </c>
      <c r="F494" s="64">
        <v>0.340364</v>
      </c>
      <c r="G494" s="64">
        <v>0.49167</v>
      </c>
      <c r="H494" s="64"/>
    </row>
    <row r="495" spans="1:8">
      <c r="A495" s="66">
        <v>40161</v>
      </c>
      <c r="B495" s="84">
        <v>0.95760999999999996</v>
      </c>
      <c r="C495" s="68">
        <v>16</v>
      </c>
      <c r="D495" s="69">
        <v>0.13208400000000001</v>
      </c>
      <c r="E495" s="69">
        <f t="shared" si="7"/>
        <v>0.82552599999999998</v>
      </c>
      <c r="F495" s="70">
        <v>0.34039599999999992</v>
      </c>
      <c r="G495" s="70">
        <v>0.48513000000000001</v>
      </c>
      <c r="H495" s="70"/>
    </row>
    <row r="496" spans="1:8">
      <c r="A496" s="72">
        <v>40168</v>
      </c>
      <c r="B496" s="86">
        <v>0.95579999999999998</v>
      </c>
      <c r="C496" s="74">
        <v>16</v>
      </c>
      <c r="D496" s="75">
        <v>0.13183400000000001</v>
      </c>
      <c r="E496" s="75">
        <f t="shared" si="7"/>
        <v>0.82396599999999998</v>
      </c>
      <c r="F496" s="76">
        <v>0.34039599999999998</v>
      </c>
      <c r="G496" s="76">
        <v>0.48357</v>
      </c>
      <c r="H496" s="76"/>
    </row>
    <row r="497" spans="1:8">
      <c r="A497" s="60">
        <v>40182</v>
      </c>
      <c r="B497" s="85">
        <v>0.98755999999999999</v>
      </c>
      <c r="C497" s="62">
        <v>16</v>
      </c>
      <c r="D497" s="63">
        <v>0.136215</v>
      </c>
      <c r="E497" s="63">
        <f t="shared" si="7"/>
        <v>0.85134500000000002</v>
      </c>
      <c r="F497" s="64">
        <v>0.34038500000000005</v>
      </c>
      <c r="G497" s="64">
        <v>0.51095999999999997</v>
      </c>
      <c r="H497" s="64"/>
    </row>
    <row r="498" spans="1:8">
      <c r="A498" s="66">
        <v>40189</v>
      </c>
      <c r="B498" s="84">
        <v>1.0090299999999999</v>
      </c>
      <c r="C498" s="68">
        <v>16</v>
      </c>
      <c r="D498" s="69">
        <v>0.139177</v>
      </c>
      <c r="E498" s="69">
        <f t="shared" si="7"/>
        <v>0.86985299999999988</v>
      </c>
      <c r="F498" s="70">
        <v>0.34037299999999981</v>
      </c>
      <c r="G498" s="70">
        <v>0.52948000000000006</v>
      </c>
      <c r="H498" s="70"/>
    </row>
    <row r="499" spans="1:8">
      <c r="A499" s="66">
        <v>40196</v>
      </c>
      <c r="B499" s="84">
        <v>1.0013400000000001</v>
      </c>
      <c r="C499" s="68">
        <v>16</v>
      </c>
      <c r="D499" s="69">
        <v>0.13811599999999999</v>
      </c>
      <c r="E499" s="69">
        <f t="shared" si="7"/>
        <v>0.8632240000000001</v>
      </c>
      <c r="F499" s="70">
        <v>0.34037400000000007</v>
      </c>
      <c r="G499" s="70">
        <v>0.52285000000000004</v>
      </c>
      <c r="H499" s="70"/>
    </row>
    <row r="500" spans="1:8">
      <c r="A500" s="72">
        <v>40203</v>
      </c>
      <c r="B500" s="86">
        <v>0.99553000000000003</v>
      </c>
      <c r="C500" s="74">
        <v>16</v>
      </c>
      <c r="D500" s="75">
        <v>0.13731399999999999</v>
      </c>
      <c r="E500" s="75">
        <f t="shared" si="7"/>
        <v>0.85821600000000009</v>
      </c>
      <c r="F500" s="76">
        <v>0.340366</v>
      </c>
      <c r="G500" s="76">
        <v>0.51785000000000003</v>
      </c>
      <c r="H500" s="76"/>
    </row>
    <row r="501" spans="1:8">
      <c r="A501" s="60">
        <v>40210</v>
      </c>
      <c r="B501" s="85">
        <v>0.98709000000000002</v>
      </c>
      <c r="C501" s="62">
        <v>16</v>
      </c>
      <c r="D501" s="63">
        <v>0.13614999999999999</v>
      </c>
      <c r="E501" s="63">
        <f t="shared" si="7"/>
        <v>0.85094000000000003</v>
      </c>
      <c r="F501" s="64">
        <v>0.34037000000000006</v>
      </c>
      <c r="G501" s="64">
        <v>0.51056999999999997</v>
      </c>
      <c r="H501" s="64"/>
    </row>
    <row r="502" spans="1:8">
      <c r="A502" s="66">
        <v>40217</v>
      </c>
      <c r="B502" s="84">
        <v>0.99445000000000006</v>
      </c>
      <c r="C502" s="68">
        <v>16</v>
      </c>
      <c r="D502" s="69">
        <v>0.13716600000000001</v>
      </c>
      <c r="E502" s="69">
        <f t="shared" si="7"/>
        <v>0.85728400000000005</v>
      </c>
      <c r="F502" s="70">
        <v>0.34038400000000002</v>
      </c>
      <c r="G502" s="70">
        <v>0.51690000000000003</v>
      </c>
      <c r="H502" s="70"/>
    </row>
    <row r="503" spans="1:8">
      <c r="A503" s="66">
        <v>40224</v>
      </c>
      <c r="B503" s="84">
        <v>0.98792999999999997</v>
      </c>
      <c r="C503" s="68">
        <v>16</v>
      </c>
      <c r="D503" s="69">
        <v>0.136266</v>
      </c>
      <c r="E503" s="69">
        <f t="shared" si="7"/>
        <v>0.85166399999999998</v>
      </c>
      <c r="F503" s="70">
        <v>0.34035399999999993</v>
      </c>
      <c r="G503" s="70">
        <v>0.51131000000000004</v>
      </c>
      <c r="H503" s="70"/>
    </row>
    <row r="504" spans="1:8">
      <c r="A504" s="72">
        <v>40231</v>
      </c>
      <c r="B504" s="86">
        <v>1.00535</v>
      </c>
      <c r="C504" s="74">
        <v>16</v>
      </c>
      <c r="D504" s="75">
        <v>0.13866899999999999</v>
      </c>
      <c r="E504" s="75">
        <f t="shared" si="7"/>
        <v>0.86668100000000003</v>
      </c>
      <c r="F504" s="76">
        <v>0.3403509999999999</v>
      </c>
      <c r="G504" s="76">
        <v>0.52633000000000008</v>
      </c>
      <c r="H504" s="76"/>
    </row>
    <row r="505" spans="1:8">
      <c r="A505" s="60">
        <v>40238</v>
      </c>
      <c r="B505" s="85">
        <v>1.01007</v>
      </c>
      <c r="C505" s="62">
        <v>16</v>
      </c>
      <c r="D505" s="63">
        <v>0.13932</v>
      </c>
      <c r="E505" s="63">
        <f t="shared" si="7"/>
        <v>0.87075000000000002</v>
      </c>
      <c r="F505" s="64">
        <v>0.34034000000000009</v>
      </c>
      <c r="G505" s="64">
        <v>0.53040999999999994</v>
      </c>
      <c r="H505" s="64"/>
    </row>
    <row r="506" spans="1:8">
      <c r="A506" s="66">
        <v>40245</v>
      </c>
      <c r="B506" s="84">
        <v>1.0237000000000001</v>
      </c>
      <c r="C506" s="68">
        <v>16</v>
      </c>
      <c r="D506" s="69">
        <v>0.14119999999999999</v>
      </c>
      <c r="E506" s="69">
        <f t="shared" si="7"/>
        <v>0.88250000000000006</v>
      </c>
      <c r="F506" s="70">
        <v>0.34037000000000006</v>
      </c>
      <c r="G506" s="70">
        <v>0.54213</v>
      </c>
      <c r="H506" s="70"/>
    </row>
    <row r="507" spans="1:8">
      <c r="A507" s="66">
        <v>40252</v>
      </c>
      <c r="B507" s="84">
        <v>1.03677</v>
      </c>
      <c r="C507" s="68">
        <v>16</v>
      </c>
      <c r="D507" s="69">
        <v>0.14300299999999999</v>
      </c>
      <c r="E507" s="69">
        <f t="shared" si="7"/>
        <v>0.89376699999999998</v>
      </c>
      <c r="F507" s="70">
        <v>0.34039699999999995</v>
      </c>
      <c r="G507" s="70">
        <v>0.55337000000000003</v>
      </c>
      <c r="H507" s="70"/>
    </row>
    <row r="508" spans="1:8">
      <c r="A508" s="66">
        <v>40259</v>
      </c>
      <c r="B508" s="84">
        <v>1.0445</v>
      </c>
      <c r="C508" s="68">
        <v>16</v>
      </c>
      <c r="D508" s="69">
        <v>0.144069</v>
      </c>
      <c r="E508" s="69">
        <f t="shared" si="7"/>
        <v>0.90043099999999998</v>
      </c>
      <c r="F508" s="70">
        <v>0.34042099999999997</v>
      </c>
      <c r="G508" s="70">
        <v>0.56001000000000001</v>
      </c>
      <c r="H508" s="70"/>
    </row>
    <row r="509" spans="1:8">
      <c r="A509" s="72">
        <v>40266</v>
      </c>
      <c r="B509" s="86">
        <v>1.0531300000000001</v>
      </c>
      <c r="C509" s="74">
        <v>16</v>
      </c>
      <c r="D509" s="75">
        <v>0.145259</v>
      </c>
      <c r="E509" s="75">
        <f t="shared" si="7"/>
        <v>0.90787100000000009</v>
      </c>
      <c r="F509" s="76">
        <v>0.34043100000000004</v>
      </c>
      <c r="G509" s="76">
        <v>0.56744000000000006</v>
      </c>
      <c r="H509" s="76"/>
    </row>
    <row r="510" spans="1:8">
      <c r="A510" s="60">
        <v>40280</v>
      </c>
      <c r="B510" s="85">
        <v>1.08701</v>
      </c>
      <c r="C510" s="62">
        <v>16</v>
      </c>
      <c r="D510" s="63">
        <v>0.14993200000000001</v>
      </c>
      <c r="E510" s="63">
        <f t="shared" si="7"/>
        <v>0.93707800000000008</v>
      </c>
      <c r="F510" s="64">
        <v>0.34035799999999999</v>
      </c>
      <c r="G510" s="64">
        <v>0.59672000000000003</v>
      </c>
      <c r="H510" s="64"/>
    </row>
    <row r="511" spans="1:8">
      <c r="A511" s="66">
        <v>40287</v>
      </c>
      <c r="B511" s="84">
        <v>1.0779100000000001</v>
      </c>
      <c r="C511" s="68">
        <v>16</v>
      </c>
      <c r="D511" s="69">
        <v>0.148677</v>
      </c>
      <c r="E511" s="69">
        <f t="shared" si="7"/>
        <v>0.9292330000000002</v>
      </c>
      <c r="F511" s="70">
        <v>0.34035300000000018</v>
      </c>
      <c r="G511" s="70">
        <v>0.58887999999999996</v>
      </c>
      <c r="H511" s="70"/>
    </row>
    <row r="512" spans="1:8">
      <c r="A512" s="72">
        <v>40294</v>
      </c>
      <c r="B512" s="86">
        <v>1.08144</v>
      </c>
      <c r="C512" s="74">
        <v>16</v>
      </c>
      <c r="D512" s="75">
        <v>0.14916399999999999</v>
      </c>
      <c r="E512" s="75">
        <f t="shared" si="7"/>
        <v>0.93227599999999999</v>
      </c>
      <c r="F512" s="76">
        <v>0.34035599999999999</v>
      </c>
      <c r="G512" s="76">
        <v>0.59192</v>
      </c>
      <c r="H512" s="76"/>
    </row>
    <row r="513" spans="1:8">
      <c r="A513" s="60">
        <v>40301</v>
      </c>
      <c r="B513" s="85">
        <v>1.10002</v>
      </c>
      <c r="C513" s="62">
        <v>16</v>
      </c>
      <c r="D513" s="63">
        <v>0.151727</v>
      </c>
      <c r="E513" s="63">
        <f t="shared" si="7"/>
        <v>0.94829300000000005</v>
      </c>
      <c r="F513" s="64">
        <v>0.34036300000000003</v>
      </c>
      <c r="G513" s="64">
        <v>0.60792999999999997</v>
      </c>
      <c r="H513" s="64"/>
    </row>
    <row r="514" spans="1:8">
      <c r="A514" s="66">
        <v>40308</v>
      </c>
      <c r="B514" s="84">
        <v>1.1028800000000001</v>
      </c>
      <c r="C514" s="68">
        <v>16</v>
      </c>
      <c r="D514" s="69">
        <v>0.15212100000000001</v>
      </c>
      <c r="E514" s="69">
        <f t="shared" si="7"/>
        <v>0.95075900000000013</v>
      </c>
      <c r="F514" s="70">
        <v>0.34035900000000013</v>
      </c>
      <c r="G514" s="70">
        <v>0.61039999999999994</v>
      </c>
      <c r="H514" s="70"/>
    </row>
    <row r="515" spans="1:8">
      <c r="A515" s="66">
        <v>40315</v>
      </c>
      <c r="B515" s="84">
        <v>1.0950799999999998</v>
      </c>
      <c r="C515" s="68">
        <v>16</v>
      </c>
      <c r="D515" s="69">
        <v>0.15104600000000001</v>
      </c>
      <c r="E515" s="69">
        <f t="shared" ref="E515:E578" si="8">IFERROR(B515-D515,"ND")</f>
        <v>0.94403399999999982</v>
      </c>
      <c r="F515" s="70">
        <v>0.34037399999999984</v>
      </c>
      <c r="G515" s="70">
        <v>0.60365999999999997</v>
      </c>
      <c r="H515" s="70"/>
    </row>
    <row r="516" spans="1:8">
      <c r="A516" s="66">
        <v>40322</v>
      </c>
      <c r="B516" s="84">
        <v>1.0705799999999999</v>
      </c>
      <c r="C516" s="68">
        <v>16</v>
      </c>
      <c r="D516" s="69">
        <v>0.14766599999999999</v>
      </c>
      <c r="E516" s="69">
        <f t="shared" si="8"/>
        <v>0.9229139999999999</v>
      </c>
      <c r="F516" s="70">
        <v>0.34038399999999991</v>
      </c>
      <c r="G516" s="70">
        <v>0.58252999999999999</v>
      </c>
      <c r="H516" s="70"/>
    </row>
    <row r="517" spans="1:8">
      <c r="A517" s="72">
        <v>40329</v>
      </c>
      <c r="B517" s="86">
        <v>1.0660099999999999</v>
      </c>
      <c r="C517" s="74">
        <v>16</v>
      </c>
      <c r="D517" s="75">
        <v>0.147036</v>
      </c>
      <c r="E517" s="75">
        <f t="shared" si="8"/>
        <v>0.91897399999999996</v>
      </c>
      <c r="F517" s="76">
        <v>0.34036399999999983</v>
      </c>
      <c r="G517" s="76">
        <v>0.57861000000000007</v>
      </c>
      <c r="H517" s="76"/>
    </row>
    <row r="518" spans="1:8">
      <c r="A518" s="60">
        <v>40336</v>
      </c>
      <c r="B518" s="85">
        <v>1.0781400000000001</v>
      </c>
      <c r="C518" s="62">
        <v>16</v>
      </c>
      <c r="D518" s="63">
        <v>0.14870900000000001</v>
      </c>
      <c r="E518" s="63">
        <f t="shared" si="8"/>
        <v>0.92943100000000012</v>
      </c>
      <c r="F518" s="64">
        <v>0.34034100000000012</v>
      </c>
      <c r="G518" s="64">
        <v>0.58909</v>
      </c>
      <c r="H518" s="64"/>
    </row>
    <row r="519" spans="1:8">
      <c r="A519" s="66">
        <v>40343</v>
      </c>
      <c r="B519" s="84">
        <v>1.08822</v>
      </c>
      <c r="C519" s="68">
        <v>16</v>
      </c>
      <c r="D519" s="69">
        <v>0.15009900000000001</v>
      </c>
      <c r="E519" s="69">
        <f t="shared" si="8"/>
        <v>0.93812099999999998</v>
      </c>
      <c r="F519" s="70">
        <v>0.340341</v>
      </c>
      <c r="G519" s="70">
        <v>0.59777999999999998</v>
      </c>
      <c r="H519" s="70"/>
    </row>
    <row r="520" spans="1:8">
      <c r="A520" s="66">
        <v>40350</v>
      </c>
      <c r="B520" s="84">
        <v>1.09961</v>
      </c>
      <c r="C520" s="68">
        <v>16</v>
      </c>
      <c r="D520" s="69">
        <v>0.15167</v>
      </c>
      <c r="E520" s="69">
        <f t="shared" si="8"/>
        <v>0.94794</v>
      </c>
      <c r="F520" s="70">
        <v>0.34034999999999993</v>
      </c>
      <c r="G520" s="70">
        <v>0.60759000000000007</v>
      </c>
      <c r="H520" s="70"/>
    </row>
    <row r="521" spans="1:8">
      <c r="A521" s="72">
        <v>40357</v>
      </c>
      <c r="B521" s="86">
        <v>1.0948</v>
      </c>
      <c r="C521" s="74">
        <v>16</v>
      </c>
      <c r="D521" s="75">
        <v>0.151007</v>
      </c>
      <c r="E521" s="75">
        <f t="shared" si="8"/>
        <v>0.94379299999999999</v>
      </c>
      <c r="F521" s="76">
        <v>0.34022299999999994</v>
      </c>
      <c r="G521" s="76">
        <v>0.60357000000000005</v>
      </c>
      <c r="H521" s="76"/>
    </row>
    <row r="522" spans="1:8">
      <c r="A522" s="60">
        <v>40364</v>
      </c>
      <c r="B522" s="85">
        <v>1.0943399999999999</v>
      </c>
      <c r="C522" s="62">
        <v>18</v>
      </c>
      <c r="D522" s="63">
        <v>0.166933</v>
      </c>
      <c r="E522" s="63">
        <f t="shared" si="8"/>
        <v>0.92740699999999987</v>
      </c>
      <c r="F522" s="64">
        <v>0.34032699999999982</v>
      </c>
      <c r="G522" s="64">
        <v>0.58708000000000005</v>
      </c>
      <c r="H522" s="64"/>
    </row>
    <row r="523" spans="1:8">
      <c r="A523" s="66">
        <v>40371</v>
      </c>
      <c r="B523" s="84">
        <v>1.07697</v>
      </c>
      <c r="C523" s="68">
        <v>18</v>
      </c>
      <c r="D523" s="69">
        <v>0.16428400000000001</v>
      </c>
      <c r="E523" s="69">
        <f t="shared" si="8"/>
        <v>0.912686</v>
      </c>
      <c r="F523" s="70">
        <v>0.34463600000000005</v>
      </c>
      <c r="G523" s="70">
        <v>0.56804999999999994</v>
      </c>
      <c r="H523" s="70"/>
    </row>
    <row r="524" spans="1:8">
      <c r="A524" s="66">
        <v>40378</v>
      </c>
      <c r="B524" s="84">
        <v>1.0760799999999999</v>
      </c>
      <c r="C524" s="68">
        <v>18</v>
      </c>
      <c r="D524" s="69">
        <v>0.16414799999999999</v>
      </c>
      <c r="E524" s="69">
        <f t="shared" si="8"/>
        <v>0.91193199999999996</v>
      </c>
      <c r="F524" s="70">
        <v>0.344642</v>
      </c>
      <c r="G524" s="70">
        <v>0.56728999999999996</v>
      </c>
      <c r="H524" s="70"/>
    </row>
    <row r="525" spans="1:8">
      <c r="A525" s="72">
        <v>40385</v>
      </c>
      <c r="B525" s="86">
        <v>1.0768499999999999</v>
      </c>
      <c r="C525" s="74">
        <v>18</v>
      </c>
      <c r="D525" s="75">
        <v>0.16426499999999999</v>
      </c>
      <c r="E525" s="75">
        <f t="shared" si="8"/>
        <v>0.91258499999999987</v>
      </c>
      <c r="F525" s="76">
        <v>0.34464499999999987</v>
      </c>
      <c r="G525" s="76">
        <v>0.56794</v>
      </c>
      <c r="H525" s="76"/>
    </row>
    <row r="526" spans="1:8">
      <c r="A526" s="60">
        <v>40392</v>
      </c>
      <c r="B526" s="85">
        <v>1.0796600000000001</v>
      </c>
      <c r="C526" s="62">
        <v>18</v>
      </c>
      <c r="D526" s="63">
        <v>0.16469400000000001</v>
      </c>
      <c r="E526" s="63">
        <f t="shared" si="8"/>
        <v>0.91496600000000006</v>
      </c>
      <c r="F526" s="64">
        <v>0.34464600000000001</v>
      </c>
      <c r="G526" s="64">
        <v>0.57032000000000005</v>
      </c>
      <c r="H526" s="64"/>
    </row>
    <row r="527" spans="1:8">
      <c r="A527" s="66">
        <v>40399</v>
      </c>
      <c r="B527" s="84">
        <v>1.1006400000000001</v>
      </c>
      <c r="C527" s="68">
        <v>18</v>
      </c>
      <c r="D527" s="69">
        <v>0.16789399999999999</v>
      </c>
      <c r="E527" s="69">
        <f t="shared" si="8"/>
        <v>0.93274600000000008</v>
      </c>
      <c r="F527" s="70">
        <v>0.34464600000000001</v>
      </c>
      <c r="G527" s="70">
        <v>0.58810000000000007</v>
      </c>
      <c r="H527" s="70"/>
    </row>
    <row r="528" spans="1:8">
      <c r="A528" s="66">
        <v>40406</v>
      </c>
      <c r="B528" s="84">
        <v>1.0917999999999999</v>
      </c>
      <c r="C528" s="68">
        <v>18</v>
      </c>
      <c r="D528" s="69">
        <v>0.166546</v>
      </c>
      <c r="E528" s="69">
        <f t="shared" si="8"/>
        <v>0.92525399999999991</v>
      </c>
      <c r="F528" s="70">
        <v>0.34466399999999986</v>
      </c>
      <c r="G528" s="70">
        <v>0.58059000000000005</v>
      </c>
      <c r="H528" s="70"/>
    </row>
    <row r="529" spans="1:8">
      <c r="A529" s="66">
        <v>40413</v>
      </c>
      <c r="B529" s="84">
        <v>1.07521</v>
      </c>
      <c r="C529" s="68">
        <v>18</v>
      </c>
      <c r="D529" s="69">
        <v>0.16401499999999999</v>
      </c>
      <c r="E529" s="69">
        <f t="shared" si="8"/>
        <v>0.91119499999999998</v>
      </c>
      <c r="F529" s="70">
        <v>0.34463500000000002</v>
      </c>
      <c r="G529" s="70">
        <v>0.56655999999999995</v>
      </c>
      <c r="H529" s="70"/>
    </row>
    <row r="530" spans="1:8">
      <c r="A530" s="72">
        <v>40420</v>
      </c>
      <c r="B530" s="86">
        <v>1.08578</v>
      </c>
      <c r="C530" s="74">
        <v>18</v>
      </c>
      <c r="D530" s="75">
        <v>0.165627</v>
      </c>
      <c r="E530" s="75">
        <f t="shared" si="8"/>
        <v>0.920153</v>
      </c>
      <c r="F530" s="76">
        <v>0.34464300000000003</v>
      </c>
      <c r="G530" s="76">
        <v>0.57550999999999997</v>
      </c>
      <c r="H530" s="76"/>
    </row>
    <row r="531" spans="1:8">
      <c r="A531" s="60">
        <v>40427</v>
      </c>
      <c r="B531" s="85">
        <v>1.0884100000000001</v>
      </c>
      <c r="C531" s="62">
        <v>18</v>
      </c>
      <c r="D531" s="63">
        <v>0.16602900000000001</v>
      </c>
      <c r="E531" s="63">
        <f t="shared" si="8"/>
        <v>0.92238100000000012</v>
      </c>
      <c r="F531" s="64">
        <v>0.34464100000000009</v>
      </c>
      <c r="G531" s="64">
        <v>0.57774000000000003</v>
      </c>
      <c r="H531" s="64"/>
    </row>
    <row r="532" spans="1:8">
      <c r="A532" s="66">
        <v>40434</v>
      </c>
      <c r="B532" s="84">
        <v>1.0927799999999999</v>
      </c>
      <c r="C532" s="68">
        <v>18</v>
      </c>
      <c r="D532" s="69">
        <v>0.16669500000000001</v>
      </c>
      <c r="E532" s="69">
        <f t="shared" si="8"/>
        <v>0.92608499999999982</v>
      </c>
      <c r="F532" s="70">
        <v>0.34467499999999984</v>
      </c>
      <c r="G532" s="70">
        <v>0.58140999999999998</v>
      </c>
      <c r="H532" s="70"/>
    </row>
    <row r="533" spans="1:8">
      <c r="A533" s="66">
        <v>40441</v>
      </c>
      <c r="B533" s="84">
        <v>1.0994300000000001</v>
      </c>
      <c r="C533" s="68">
        <v>18</v>
      </c>
      <c r="D533" s="69">
        <v>0.16771</v>
      </c>
      <c r="E533" s="69">
        <f t="shared" si="8"/>
        <v>0.9317200000000001</v>
      </c>
      <c r="F533" s="70">
        <v>0.34466000000000019</v>
      </c>
      <c r="G533" s="70">
        <v>0.58705999999999992</v>
      </c>
      <c r="H533" s="70"/>
    </row>
    <row r="534" spans="1:8">
      <c r="A534" s="72">
        <v>40448</v>
      </c>
      <c r="B534" s="86">
        <v>1.0894999999999999</v>
      </c>
      <c r="C534" s="74">
        <v>18</v>
      </c>
      <c r="D534" s="75">
        <v>0.16619500000000001</v>
      </c>
      <c r="E534" s="75">
        <f t="shared" si="8"/>
        <v>0.92330499999999993</v>
      </c>
      <c r="F534" s="76">
        <v>0.34463500000000002</v>
      </c>
      <c r="G534" s="76">
        <v>0.57866999999999991</v>
      </c>
      <c r="H534" s="76"/>
    </row>
    <row r="535" spans="1:8">
      <c r="A535" s="60">
        <v>40455</v>
      </c>
      <c r="B535" s="85">
        <v>1.09073</v>
      </c>
      <c r="C535" s="62">
        <v>18</v>
      </c>
      <c r="D535" s="63">
        <v>0.166383</v>
      </c>
      <c r="E535" s="63">
        <f t="shared" si="8"/>
        <v>0.92434700000000003</v>
      </c>
      <c r="F535" s="64">
        <v>0.34464699999999998</v>
      </c>
      <c r="G535" s="64">
        <v>0.57969999999999999</v>
      </c>
      <c r="H535" s="64"/>
    </row>
    <row r="536" spans="1:8">
      <c r="A536" s="66">
        <v>40462</v>
      </c>
      <c r="B536" s="84">
        <v>1.10301</v>
      </c>
      <c r="C536" s="68">
        <v>18</v>
      </c>
      <c r="D536" s="69">
        <v>0.16825599999999999</v>
      </c>
      <c r="E536" s="69">
        <f t="shared" si="8"/>
        <v>0.93475400000000008</v>
      </c>
      <c r="F536" s="70">
        <v>0.34466400000000008</v>
      </c>
      <c r="G536" s="70">
        <v>0.59009</v>
      </c>
      <c r="H536" s="70"/>
    </row>
    <row r="537" spans="1:8">
      <c r="A537" s="66">
        <v>40469</v>
      </c>
      <c r="B537" s="84">
        <v>1.0960999999999999</v>
      </c>
      <c r="C537" s="68">
        <v>18</v>
      </c>
      <c r="D537" s="69">
        <v>0.16720199999999999</v>
      </c>
      <c r="E537" s="69">
        <f t="shared" si="8"/>
        <v>0.92889799999999989</v>
      </c>
      <c r="F537" s="70">
        <v>0.34463799999999989</v>
      </c>
      <c r="G537" s="70">
        <v>0.58426</v>
      </c>
      <c r="H537" s="70"/>
    </row>
    <row r="538" spans="1:8">
      <c r="A538" s="72">
        <v>40476</v>
      </c>
      <c r="B538" s="86">
        <v>1.09555</v>
      </c>
      <c r="C538" s="74">
        <v>18</v>
      </c>
      <c r="D538" s="75">
        <v>0.16711799999999999</v>
      </c>
      <c r="E538" s="75">
        <f t="shared" si="8"/>
        <v>0.92843200000000004</v>
      </c>
      <c r="F538" s="76">
        <v>0.34464200000000011</v>
      </c>
      <c r="G538" s="76">
        <v>0.58378999999999992</v>
      </c>
      <c r="H538" s="76"/>
    </row>
    <row r="539" spans="1:8">
      <c r="A539" s="60">
        <v>40490</v>
      </c>
      <c r="B539" s="85">
        <v>1.1033199999999999</v>
      </c>
      <c r="C539" s="62">
        <v>18</v>
      </c>
      <c r="D539" s="63">
        <v>0.16830300000000001</v>
      </c>
      <c r="E539" s="63">
        <f t="shared" si="8"/>
        <v>0.93501699999999988</v>
      </c>
      <c r="F539" s="64">
        <v>0.34464699999999993</v>
      </c>
      <c r="G539" s="64">
        <v>0.59036999999999995</v>
      </c>
      <c r="H539" s="64"/>
    </row>
    <row r="540" spans="1:8">
      <c r="A540" s="66">
        <v>40497</v>
      </c>
      <c r="B540" s="84">
        <v>1.13327</v>
      </c>
      <c r="C540" s="68">
        <v>18</v>
      </c>
      <c r="D540" s="69">
        <v>0.172872</v>
      </c>
      <c r="E540" s="69">
        <f t="shared" si="8"/>
        <v>0.96039799999999997</v>
      </c>
      <c r="F540" s="70">
        <v>0.34464799999999995</v>
      </c>
      <c r="G540" s="70">
        <v>0.61575000000000002</v>
      </c>
      <c r="H540" s="70"/>
    </row>
    <row r="541" spans="1:8">
      <c r="A541" s="66">
        <v>40504</v>
      </c>
      <c r="B541" s="84">
        <v>1.1168</v>
      </c>
      <c r="C541" s="68">
        <v>18</v>
      </c>
      <c r="D541" s="69">
        <v>0.17035900000000001</v>
      </c>
      <c r="E541" s="69">
        <f t="shared" si="8"/>
        <v>0.94644099999999998</v>
      </c>
      <c r="F541" s="70">
        <v>0.34463100000000002</v>
      </c>
      <c r="G541" s="70">
        <v>0.60180999999999996</v>
      </c>
      <c r="H541" s="70"/>
    </row>
    <row r="542" spans="1:8">
      <c r="A542" s="72">
        <v>40511</v>
      </c>
      <c r="B542" s="86">
        <v>1.12923</v>
      </c>
      <c r="C542" s="74">
        <v>18</v>
      </c>
      <c r="D542" s="75">
        <v>0.17225499999999999</v>
      </c>
      <c r="E542" s="75">
        <f t="shared" si="8"/>
        <v>0.95697499999999991</v>
      </c>
      <c r="F542" s="76">
        <v>0.34467500000000001</v>
      </c>
      <c r="G542" s="76">
        <v>0.61229999999999996</v>
      </c>
      <c r="H542" s="76"/>
    </row>
    <row r="543" spans="1:8">
      <c r="A543" s="60">
        <v>40518</v>
      </c>
      <c r="B543" s="85">
        <v>1.14741</v>
      </c>
      <c r="C543" s="62">
        <v>18</v>
      </c>
      <c r="D543" s="63">
        <v>0.17502899999999999</v>
      </c>
      <c r="E543" s="63">
        <f t="shared" si="8"/>
        <v>0.97238100000000005</v>
      </c>
      <c r="F543" s="64">
        <v>0.34465100000000004</v>
      </c>
      <c r="G543" s="64">
        <v>0.62773000000000001</v>
      </c>
      <c r="H543" s="64"/>
    </row>
    <row r="544" spans="1:8">
      <c r="A544" s="66">
        <v>40525</v>
      </c>
      <c r="B544" s="84">
        <v>1.16493</v>
      </c>
      <c r="C544" s="68">
        <v>18</v>
      </c>
      <c r="D544" s="69">
        <v>0.177701</v>
      </c>
      <c r="E544" s="69">
        <f t="shared" si="8"/>
        <v>0.98722900000000002</v>
      </c>
      <c r="F544" s="70">
        <v>0.34464899999999998</v>
      </c>
      <c r="G544" s="70">
        <v>0.64258000000000004</v>
      </c>
      <c r="H544" s="70"/>
    </row>
    <row r="545" spans="1:8">
      <c r="A545" s="72">
        <v>40532</v>
      </c>
      <c r="B545" s="86">
        <v>1.1661199999999998</v>
      </c>
      <c r="C545" s="74">
        <v>18</v>
      </c>
      <c r="D545" s="75">
        <v>0.17788300000000001</v>
      </c>
      <c r="E545" s="75">
        <f t="shared" si="8"/>
        <v>0.98823699999999981</v>
      </c>
      <c r="F545" s="76">
        <v>0.34463699999999975</v>
      </c>
      <c r="G545" s="76">
        <v>0.64360000000000006</v>
      </c>
      <c r="H545" s="76"/>
    </row>
    <row r="546" spans="1:8">
      <c r="A546" s="60">
        <v>40546</v>
      </c>
      <c r="B546" s="85">
        <v>1.18703</v>
      </c>
      <c r="C546" s="62">
        <v>18</v>
      </c>
      <c r="D546" s="63">
        <v>0.18107200000000001</v>
      </c>
      <c r="E546" s="63">
        <f t="shared" si="8"/>
        <v>1.0059580000000001</v>
      </c>
      <c r="F546" s="64">
        <v>0.345858</v>
      </c>
      <c r="G546" s="64">
        <v>0.66010000000000002</v>
      </c>
      <c r="H546" s="64"/>
    </row>
    <row r="547" spans="1:8">
      <c r="A547" s="66">
        <v>40553</v>
      </c>
      <c r="B547" s="84">
        <v>1.19397</v>
      </c>
      <c r="C547" s="68">
        <v>18</v>
      </c>
      <c r="D547" s="69">
        <v>0.18213099999999999</v>
      </c>
      <c r="E547" s="69">
        <f t="shared" si="8"/>
        <v>1.0118389999999999</v>
      </c>
      <c r="F547" s="70">
        <v>0.34584900000000002</v>
      </c>
      <c r="G547" s="70">
        <v>0.66598999999999997</v>
      </c>
      <c r="H547" s="70"/>
    </row>
    <row r="548" spans="1:8">
      <c r="A548" s="66">
        <v>40560</v>
      </c>
      <c r="B548" s="84">
        <v>1.2173099999999999</v>
      </c>
      <c r="C548" s="68">
        <v>18</v>
      </c>
      <c r="D548" s="69">
        <v>0.18569099999999999</v>
      </c>
      <c r="E548" s="69">
        <f t="shared" si="8"/>
        <v>1.0316189999999998</v>
      </c>
      <c r="F548" s="70">
        <v>0.34581899999999993</v>
      </c>
      <c r="G548" s="70">
        <v>0.68579999999999997</v>
      </c>
      <c r="H548" s="70"/>
    </row>
    <row r="549" spans="1:8">
      <c r="A549" s="66">
        <v>40567</v>
      </c>
      <c r="B549" s="84">
        <v>1.21038</v>
      </c>
      <c r="C549" s="68">
        <v>18</v>
      </c>
      <c r="D549" s="69">
        <v>0.18463399999999999</v>
      </c>
      <c r="E549" s="69">
        <f t="shared" si="8"/>
        <v>1.025746</v>
      </c>
      <c r="F549" s="70">
        <v>0.34580599999999995</v>
      </c>
      <c r="G549" s="70">
        <v>0.6799400000000001</v>
      </c>
      <c r="H549" s="70"/>
    </row>
    <row r="550" spans="1:8">
      <c r="A550" s="72">
        <v>40574</v>
      </c>
      <c r="B550" s="86">
        <v>1.20489</v>
      </c>
      <c r="C550" s="74">
        <v>18</v>
      </c>
      <c r="D550" s="75">
        <v>0.18379699999999999</v>
      </c>
      <c r="E550" s="75">
        <f t="shared" si="8"/>
        <v>1.021093</v>
      </c>
      <c r="F550" s="76">
        <v>0.34580300000000008</v>
      </c>
      <c r="G550" s="76">
        <v>0.67528999999999995</v>
      </c>
      <c r="H550" s="76"/>
    </row>
    <row r="551" spans="1:8">
      <c r="A551" s="60">
        <v>40581</v>
      </c>
      <c r="B551" s="85">
        <v>1.2344200000000001</v>
      </c>
      <c r="C551" s="62">
        <v>18</v>
      </c>
      <c r="D551" s="63">
        <v>0.188301</v>
      </c>
      <c r="E551" s="63">
        <f t="shared" si="8"/>
        <v>1.046119</v>
      </c>
      <c r="F551" s="64">
        <v>0.34583900000000006</v>
      </c>
      <c r="G551" s="64">
        <v>0.70028000000000001</v>
      </c>
      <c r="H551" s="64"/>
    </row>
    <row r="552" spans="1:8">
      <c r="A552" s="66">
        <v>40588</v>
      </c>
      <c r="B552" s="84">
        <v>1.2365200000000001</v>
      </c>
      <c r="C552" s="68">
        <v>18</v>
      </c>
      <c r="D552" s="69">
        <v>0.18862200000000001</v>
      </c>
      <c r="E552" s="69">
        <f t="shared" si="8"/>
        <v>1.047898</v>
      </c>
      <c r="F552" s="70">
        <v>0.3458480000000001</v>
      </c>
      <c r="G552" s="70">
        <v>0.70204999999999995</v>
      </c>
      <c r="H552" s="70"/>
    </row>
    <row r="553" spans="1:8">
      <c r="A553" s="66">
        <v>40595</v>
      </c>
      <c r="B553" s="84">
        <v>1.2475999999999998</v>
      </c>
      <c r="C553" s="68">
        <v>18</v>
      </c>
      <c r="D553" s="69">
        <v>0.19031200000000001</v>
      </c>
      <c r="E553" s="69">
        <f t="shared" si="8"/>
        <v>1.0572879999999998</v>
      </c>
      <c r="F553" s="70">
        <v>0.34462799999999982</v>
      </c>
      <c r="G553" s="70">
        <v>0.71265999999999996</v>
      </c>
      <c r="H553" s="70"/>
    </row>
    <row r="554" spans="1:8">
      <c r="A554" s="72">
        <v>40602</v>
      </c>
      <c r="B554" s="86">
        <v>1.2670599999999999</v>
      </c>
      <c r="C554" s="74">
        <v>18</v>
      </c>
      <c r="D554" s="75">
        <v>0.19328000000000001</v>
      </c>
      <c r="E554" s="75">
        <f t="shared" si="8"/>
        <v>1.0737799999999997</v>
      </c>
      <c r="F554" s="76">
        <v>0.34583999999999981</v>
      </c>
      <c r="G554" s="76">
        <v>0.72794000000000003</v>
      </c>
      <c r="H554" s="76"/>
    </row>
    <row r="555" spans="1:8">
      <c r="A555" s="60">
        <v>40609</v>
      </c>
      <c r="B555" s="85">
        <v>1.2890999999999999</v>
      </c>
      <c r="C555" s="62">
        <v>18</v>
      </c>
      <c r="D555" s="63">
        <v>0.19664200000000001</v>
      </c>
      <c r="E555" s="63">
        <f t="shared" si="8"/>
        <v>1.0924579999999999</v>
      </c>
      <c r="F555" s="64">
        <v>0.34586799999999984</v>
      </c>
      <c r="G555" s="64">
        <v>0.74659000000000009</v>
      </c>
      <c r="H555" s="64"/>
    </row>
    <row r="556" spans="1:8">
      <c r="A556" s="66">
        <v>40616</v>
      </c>
      <c r="B556" s="84">
        <v>1.2923699999999998</v>
      </c>
      <c r="C556" s="68">
        <v>18</v>
      </c>
      <c r="D556" s="69">
        <v>0.19714100000000001</v>
      </c>
      <c r="E556" s="69">
        <f t="shared" si="8"/>
        <v>1.0952289999999998</v>
      </c>
      <c r="F556" s="70">
        <v>0.34585899999999981</v>
      </c>
      <c r="G556" s="70">
        <v>0.74936999999999998</v>
      </c>
      <c r="H556" s="70"/>
    </row>
    <row r="557" spans="1:8">
      <c r="A557" s="66">
        <v>40623</v>
      </c>
      <c r="B557" s="84">
        <v>1.29331</v>
      </c>
      <c r="C557" s="68">
        <v>18</v>
      </c>
      <c r="D557" s="69">
        <v>0.19728499999999999</v>
      </c>
      <c r="E557" s="69">
        <f t="shared" si="8"/>
        <v>1.096025</v>
      </c>
      <c r="F557" s="70">
        <v>0.34586500000000003</v>
      </c>
      <c r="G557" s="70">
        <v>0.75015999999999994</v>
      </c>
      <c r="H557" s="70"/>
    </row>
    <row r="558" spans="1:8">
      <c r="A558" s="72">
        <v>40630</v>
      </c>
      <c r="B558" s="86">
        <v>1.28745</v>
      </c>
      <c r="C558" s="74">
        <v>18</v>
      </c>
      <c r="D558" s="75">
        <v>0.19639100000000001</v>
      </c>
      <c r="E558" s="75">
        <f t="shared" si="8"/>
        <v>1.091059</v>
      </c>
      <c r="F558" s="76">
        <v>0.34585899999999992</v>
      </c>
      <c r="G558" s="76">
        <v>0.74520000000000008</v>
      </c>
      <c r="H558" s="76"/>
    </row>
    <row r="559" spans="1:8">
      <c r="A559" s="60">
        <v>40637</v>
      </c>
      <c r="B559" s="85">
        <v>1.2921800000000001</v>
      </c>
      <c r="C559" s="62">
        <v>18</v>
      </c>
      <c r="D559" s="63">
        <v>0.19711200000000001</v>
      </c>
      <c r="E559" s="63">
        <f t="shared" si="8"/>
        <v>1.0950680000000002</v>
      </c>
      <c r="F559" s="64">
        <v>0.34585800000000005</v>
      </c>
      <c r="G559" s="64">
        <v>0.74921000000000004</v>
      </c>
      <c r="H559" s="64"/>
    </row>
    <row r="560" spans="1:8">
      <c r="A560" s="66">
        <v>40644</v>
      </c>
      <c r="B560" s="84">
        <v>1.3084200000000001</v>
      </c>
      <c r="C560" s="68">
        <v>18</v>
      </c>
      <c r="D560" s="69">
        <v>0.19958899999999999</v>
      </c>
      <c r="E560" s="69">
        <f t="shared" si="8"/>
        <v>1.1088310000000001</v>
      </c>
      <c r="F560" s="70">
        <v>0.34587100000000004</v>
      </c>
      <c r="G560" s="70">
        <v>0.76296000000000008</v>
      </c>
      <c r="H560" s="70"/>
    </row>
    <row r="561" spans="1:8">
      <c r="A561" s="72">
        <v>40651</v>
      </c>
      <c r="B561" s="86">
        <v>1.3022</v>
      </c>
      <c r="C561" s="74">
        <v>18</v>
      </c>
      <c r="D561" s="75">
        <v>0.19864100000000001</v>
      </c>
      <c r="E561" s="75">
        <f t="shared" si="8"/>
        <v>1.103559</v>
      </c>
      <c r="F561" s="76">
        <v>0.34585899999999997</v>
      </c>
      <c r="G561" s="76">
        <v>0.75770000000000004</v>
      </c>
      <c r="H561" s="76"/>
    </row>
    <row r="562" spans="1:8">
      <c r="A562" s="60">
        <v>40665</v>
      </c>
      <c r="B562" s="85">
        <v>1.294</v>
      </c>
      <c r="C562" s="62">
        <v>18</v>
      </c>
      <c r="D562" s="63">
        <v>0.19739000000000001</v>
      </c>
      <c r="E562" s="63">
        <f t="shared" si="8"/>
        <v>1.0966100000000001</v>
      </c>
      <c r="F562" s="64">
        <v>0.34586</v>
      </c>
      <c r="G562" s="64">
        <v>0.75075000000000003</v>
      </c>
      <c r="H562" s="64"/>
    </row>
    <row r="563" spans="1:8">
      <c r="A563" s="66">
        <v>40672</v>
      </c>
      <c r="B563" s="84">
        <v>1.24186</v>
      </c>
      <c r="C563" s="68">
        <v>18</v>
      </c>
      <c r="D563" s="69">
        <v>0.18943599999999999</v>
      </c>
      <c r="E563" s="69">
        <f t="shared" si="8"/>
        <v>1.052424</v>
      </c>
      <c r="F563" s="70">
        <v>0.345864</v>
      </c>
      <c r="G563" s="70">
        <v>0.70655999999999997</v>
      </c>
      <c r="H563" s="70"/>
    </row>
    <row r="564" spans="1:8">
      <c r="A564" s="66">
        <v>40679</v>
      </c>
      <c r="B564" s="84">
        <v>1.24498</v>
      </c>
      <c r="C564" s="68">
        <v>18</v>
      </c>
      <c r="D564" s="69">
        <v>0.189912</v>
      </c>
      <c r="E564" s="69">
        <f t="shared" si="8"/>
        <v>1.0550679999999999</v>
      </c>
      <c r="F564" s="70">
        <v>0.345858</v>
      </c>
      <c r="G564" s="70">
        <v>0.70921000000000001</v>
      </c>
      <c r="H564" s="70"/>
    </row>
    <row r="565" spans="1:8">
      <c r="A565" s="66">
        <v>40686</v>
      </c>
      <c r="B565" s="84">
        <v>1.23969</v>
      </c>
      <c r="C565" s="68">
        <v>18</v>
      </c>
      <c r="D565" s="69">
        <v>0.189105</v>
      </c>
      <c r="E565" s="69">
        <f t="shared" si="8"/>
        <v>1.0505849999999999</v>
      </c>
      <c r="F565" s="70">
        <v>0.34586499999999998</v>
      </c>
      <c r="G565" s="70">
        <v>0.70472000000000001</v>
      </c>
      <c r="H565" s="70"/>
    </row>
    <row r="566" spans="1:8">
      <c r="A566" s="72">
        <v>40693</v>
      </c>
      <c r="B566" s="86">
        <v>1.2600799999999999</v>
      </c>
      <c r="C566" s="74">
        <v>18</v>
      </c>
      <c r="D566" s="75">
        <v>0.192216</v>
      </c>
      <c r="E566" s="75">
        <f t="shared" si="8"/>
        <v>1.0678639999999999</v>
      </c>
      <c r="F566" s="76">
        <v>0.34583399999999992</v>
      </c>
      <c r="G566" s="76">
        <v>0.72202999999999995</v>
      </c>
      <c r="H566" s="76"/>
    </row>
    <row r="567" spans="1:8">
      <c r="A567" s="60">
        <v>40700</v>
      </c>
      <c r="B567" s="85">
        <v>1.25153</v>
      </c>
      <c r="C567" s="62">
        <v>18</v>
      </c>
      <c r="D567" s="63">
        <v>0.190911</v>
      </c>
      <c r="E567" s="63">
        <f t="shared" si="8"/>
        <v>1.060619</v>
      </c>
      <c r="F567" s="64">
        <v>0.34584900000000002</v>
      </c>
      <c r="G567" s="64">
        <v>0.71477000000000002</v>
      </c>
      <c r="H567" s="64"/>
    </row>
    <row r="568" spans="1:8">
      <c r="A568" s="66">
        <v>40707</v>
      </c>
      <c r="B568" s="84">
        <v>1.26403</v>
      </c>
      <c r="C568" s="68">
        <v>18</v>
      </c>
      <c r="D568" s="69">
        <v>0.19281799999999999</v>
      </c>
      <c r="E568" s="69">
        <f t="shared" si="8"/>
        <v>1.0712120000000001</v>
      </c>
      <c r="F568" s="70">
        <v>0.34585199999999999</v>
      </c>
      <c r="G568" s="70">
        <v>0.72536</v>
      </c>
      <c r="H568" s="70"/>
    </row>
    <row r="569" spans="1:8">
      <c r="A569" s="66">
        <v>40714</v>
      </c>
      <c r="B569" s="84">
        <v>1.2721</v>
      </c>
      <c r="C569" s="68">
        <v>18</v>
      </c>
      <c r="D569" s="69">
        <v>0.194049</v>
      </c>
      <c r="E569" s="69">
        <f t="shared" si="8"/>
        <v>1.0780510000000001</v>
      </c>
      <c r="F569" s="70">
        <v>0.34585099999999991</v>
      </c>
      <c r="G569" s="70">
        <v>0.73220000000000007</v>
      </c>
      <c r="H569" s="70"/>
    </row>
    <row r="570" spans="1:8">
      <c r="A570" s="72">
        <v>40721</v>
      </c>
      <c r="B570" s="86">
        <v>1.24346</v>
      </c>
      <c r="C570" s="74">
        <v>18</v>
      </c>
      <c r="D570" s="75">
        <v>0.18967999999999999</v>
      </c>
      <c r="E570" s="75">
        <f t="shared" si="8"/>
        <v>1.0537799999999999</v>
      </c>
      <c r="F570" s="76">
        <v>0.34584000000000004</v>
      </c>
      <c r="G570" s="76">
        <v>0.70794000000000001</v>
      </c>
      <c r="H570" s="76"/>
    </row>
    <row r="571" spans="1:8">
      <c r="A571" s="60">
        <v>40728</v>
      </c>
      <c r="B571" s="85">
        <v>1.2425599999999999</v>
      </c>
      <c r="C571" s="62">
        <v>18</v>
      </c>
      <c r="D571" s="63">
        <v>0.18954299999999999</v>
      </c>
      <c r="E571" s="63">
        <f t="shared" si="8"/>
        <v>1.0530169999999999</v>
      </c>
      <c r="F571" s="64">
        <v>0.34583699999999995</v>
      </c>
      <c r="G571" s="64">
        <v>0.70717999999999992</v>
      </c>
      <c r="H571" s="64"/>
    </row>
    <row r="572" spans="1:8">
      <c r="A572" s="66">
        <v>40735</v>
      </c>
      <c r="B572" s="84">
        <v>1.2586300000000001</v>
      </c>
      <c r="C572" s="68">
        <v>18</v>
      </c>
      <c r="D572" s="69">
        <v>0.191994</v>
      </c>
      <c r="E572" s="69">
        <f t="shared" si="8"/>
        <v>1.0666360000000001</v>
      </c>
      <c r="F572" s="70">
        <v>0.34583600000000014</v>
      </c>
      <c r="G572" s="70">
        <v>0.7208</v>
      </c>
      <c r="H572" s="70"/>
    </row>
    <row r="573" spans="1:8">
      <c r="A573" s="66">
        <v>40742</v>
      </c>
      <c r="B573" s="84">
        <v>1.28363</v>
      </c>
      <c r="C573" s="68">
        <v>18</v>
      </c>
      <c r="D573" s="69">
        <v>0.19580800000000001</v>
      </c>
      <c r="E573" s="69">
        <f t="shared" si="8"/>
        <v>1.0878220000000001</v>
      </c>
      <c r="F573" s="70">
        <v>0.34585200000000005</v>
      </c>
      <c r="G573" s="70">
        <v>0.74197000000000002</v>
      </c>
      <c r="H573" s="70"/>
    </row>
    <row r="574" spans="1:8">
      <c r="A574" s="72">
        <v>40749</v>
      </c>
      <c r="B574" s="86">
        <v>1.2829699999999999</v>
      </c>
      <c r="C574" s="74">
        <v>18</v>
      </c>
      <c r="D574" s="75">
        <v>0.19570699999999999</v>
      </c>
      <c r="E574" s="75">
        <f t="shared" si="8"/>
        <v>1.0872629999999999</v>
      </c>
      <c r="F574" s="76">
        <v>0.34586300000000003</v>
      </c>
      <c r="G574" s="76">
        <v>0.74139999999999995</v>
      </c>
      <c r="H574" s="76"/>
    </row>
    <row r="575" spans="1:8">
      <c r="A575" s="60">
        <v>40756</v>
      </c>
      <c r="B575" s="85">
        <v>1.2809000000000001</v>
      </c>
      <c r="C575" s="62">
        <v>18</v>
      </c>
      <c r="D575" s="63">
        <v>0.19539200000000001</v>
      </c>
      <c r="E575" s="63">
        <f t="shared" si="8"/>
        <v>1.0855080000000001</v>
      </c>
      <c r="F575" s="64">
        <v>0.34582800000000014</v>
      </c>
      <c r="G575" s="64">
        <v>0.73968</v>
      </c>
      <c r="H575" s="64"/>
    </row>
    <row r="576" spans="1:8">
      <c r="A576" s="66">
        <v>40763</v>
      </c>
      <c r="B576" s="84">
        <v>1.2675099999999999</v>
      </c>
      <c r="C576" s="68">
        <v>18</v>
      </c>
      <c r="D576" s="69">
        <v>0.19334899999999999</v>
      </c>
      <c r="E576" s="69">
        <f t="shared" si="8"/>
        <v>1.0741609999999999</v>
      </c>
      <c r="F576" s="70">
        <v>0.34583099999999989</v>
      </c>
      <c r="G576" s="70">
        <v>0.72833000000000003</v>
      </c>
      <c r="H576" s="70"/>
    </row>
    <row r="577" spans="1:8">
      <c r="A577" s="66">
        <v>40777</v>
      </c>
      <c r="B577" s="84">
        <v>1.2391700000000001</v>
      </c>
      <c r="C577" s="68">
        <v>18</v>
      </c>
      <c r="D577" s="69">
        <v>0.189026</v>
      </c>
      <c r="E577" s="69">
        <f t="shared" si="8"/>
        <v>1.0501440000000002</v>
      </c>
      <c r="F577" s="70">
        <v>0.34584400000000015</v>
      </c>
      <c r="G577" s="70">
        <v>0.70429999999999993</v>
      </c>
      <c r="H577" s="70"/>
    </row>
    <row r="578" spans="1:8">
      <c r="A578" s="72">
        <v>40784</v>
      </c>
      <c r="B578" s="86">
        <v>1.2434100000000001</v>
      </c>
      <c r="C578" s="74">
        <v>18</v>
      </c>
      <c r="D578" s="75">
        <v>0.18967300000000001</v>
      </c>
      <c r="E578" s="75">
        <f t="shared" si="8"/>
        <v>1.0537370000000001</v>
      </c>
      <c r="F578" s="76">
        <v>0.3458070000000002</v>
      </c>
      <c r="G578" s="76">
        <v>0.70792999999999995</v>
      </c>
      <c r="H578" s="76"/>
    </row>
    <row r="579" spans="1:8">
      <c r="A579" s="60">
        <v>40791</v>
      </c>
      <c r="B579" s="85">
        <v>1.2652099999999999</v>
      </c>
      <c r="C579" s="62">
        <v>18</v>
      </c>
      <c r="D579" s="63">
        <v>0.192998</v>
      </c>
      <c r="E579" s="63">
        <f t="shared" ref="E579:E642" si="9">IFERROR(B579-D579,"ND")</f>
        <v>1.0722119999999999</v>
      </c>
      <c r="F579" s="64">
        <v>0.34583199999999992</v>
      </c>
      <c r="G579" s="64">
        <v>0.72638000000000003</v>
      </c>
      <c r="H579" s="64"/>
    </row>
    <row r="580" spans="1:8">
      <c r="A580" s="66">
        <v>40798</v>
      </c>
      <c r="B580" s="84">
        <v>1.27684</v>
      </c>
      <c r="C580" s="68">
        <v>18</v>
      </c>
      <c r="D580" s="69">
        <v>0.194772</v>
      </c>
      <c r="E580" s="69">
        <f t="shared" si="9"/>
        <v>1.082068</v>
      </c>
      <c r="F580" s="70">
        <v>0.34584799999999999</v>
      </c>
      <c r="G580" s="70">
        <v>0.73621999999999999</v>
      </c>
      <c r="H580" s="70"/>
    </row>
    <row r="581" spans="1:8">
      <c r="A581" s="66">
        <v>40805</v>
      </c>
      <c r="B581" s="84">
        <v>1.2757499999999999</v>
      </c>
      <c r="C581" s="68">
        <v>18</v>
      </c>
      <c r="D581" s="69">
        <v>0.194606</v>
      </c>
      <c r="E581" s="69">
        <f t="shared" si="9"/>
        <v>1.0811439999999999</v>
      </c>
      <c r="F581" s="70">
        <v>0.34584399999999998</v>
      </c>
      <c r="G581" s="70">
        <v>0.73529999999999995</v>
      </c>
      <c r="H581" s="70"/>
    </row>
    <row r="582" spans="1:8">
      <c r="A582" s="72">
        <v>40812</v>
      </c>
      <c r="B582" s="86">
        <v>1.2754700000000001</v>
      </c>
      <c r="C582" s="74">
        <v>18</v>
      </c>
      <c r="D582" s="75">
        <v>0.19456300000000001</v>
      </c>
      <c r="E582" s="75">
        <f t="shared" si="9"/>
        <v>1.0809070000000001</v>
      </c>
      <c r="F582" s="76">
        <v>0.34584700000000013</v>
      </c>
      <c r="G582" s="76">
        <v>0.73505999999999994</v>
      </c>
      <c r="H582" s="76"/>
    </row>
    <row r="583" spans="1:8">
      <c r="A583" s="60">
        <v>40819</v>
      </c>
      <c r="B583" s="85">
        <v>1.2619200000000002</v>
      </c>
      <c r="C583" s="62">
        <v>18</v>
      </c>
      <c r="D583" s="63">
        <v>0.192496</v>
      </c>
      <c r="E583" s="63">
        <f t="shared" si="9"/>
        <v>1.0694240000000002</v>
      </c>
      <c r="F583" s="64">
        <v>0.34585400000000011</v>
      </c>
      <c r="G583" s="64">
        <v>0.72357000000000005</v>
      </c>
      <c r="H583" s="64"/>
    </row>
    <row r="584" spans="1:8">
      <c r="A584" s="66">
        <v>40826</v>
      </c>
      <c r="B584" s="84">
        <v>1.26867</v>
      </c>
      <c r="C584" s="68">
        <v>18</v>
      </c>
      <c r="D584" s="69">
        <v>0.193526</v>
      </c>
      <c r="E584" s="69">
        <f t="shared" si="9"/>
        <v>1.0751439999999999</v>
      </c>
      <c r="F584" s="70">
        <v>0.34586400000000006</v>
      </c>
      <c r="G584" s="70">
        <v>0.72927999999999993</v>
      </c>
      <c r="H584" s="70"/>
    </row>
    <row r="585" spans="1:8">
      <c r="A585" s="66">
        <v>40833</v>
      </c>
      <c r="B585" s="84">
        <v>1.27939</v>
      </c>
      <c r="C585" s="68">
        <v>18</v>
      </c>
      <c r="D585" s="69">
        <v>0.195161</v>
      </c>
      <c r="E585" s="69">
        <f t="shared" si="9"/>
        <v>1.0842290000000001</v>
      </c>
      <c r="F585" s="70">
        <v>0.34585900000000003</v>
      </c>
      <c r="G585" s="70">
        <v>0.73836999999999997</v>
      </c>
      <c r="H585" s="70"/>
    </row>
    <row r="586" spans="1:8">
      <c r="A586" s="66">
        <v>40840</v>
      </c>
      <c r="B586" s="84">
        <v>1.2915099999999999</v>
      </c>
      <c r="C586" s="68">
        <v>18</v>
      </c>
      <c r="D586" s="69">
        <v>0.19700999999999999</v>
      </c>
      <c r="E586" s="69">
        <f t="shared" si="9"/>
        <v>1.0945</v>
      </c>
      <c r="F586" s="70">
        <v>0.34583999999999993</v>
      </c>
      <c r="G586" s="70">
        <v>0.74865999999999999</v>
      </c>
      <c r="H586" s="70"/>
    </row>
    <row r="587" spans="1:8">
      <c r="A587" s="72">
        <v>40847</v>
      </c>
      <c r="B587" s="86">
        <v>1.2960499999999999</v>
      </c>
      <c r="C587" s="74">
        <v>18</v>
      </c>
      <c r="D587" s="75">
        <v>0.19770299999999999</v>
      </c>
      <c r="E587" s="75">
        <f t="shared" si="9"/>
        <v>1.098347</v>
      </c>
      <c r="F587" s="76">
        <v>0.34584700000000002</v>
      </c>
      <c r="G587" s="76">
        <v>0.75249999999999995</v>
      </c>
      <c r="H587" s="76"/>
    </row>
    <row r="588" spans="1:8">
      <c r="A588" s="60">
        <v>40854</v>
      </c>
      <c r="B588" s="85">
        <v>1.29535</v>
      </c>
      <c r="C588" s="62">
        <v>18</v>
      </c>
      <c r="D588" s="63">
        <v>0.19759599999999999</v>
      </c>
      <c r="E588" s="63">
        <f t="shared" si="9"/>
        <v>1.0977540000000001</v>
      </c>
      <c r="F588" s="64">
        <v>0.34586400000000006</v>
      </c>
      <c r="G588" s="64">
        <v>0.75188999999999995</v>
      </c>
      <c r="H588" s="64"/>
    </row>
    <row r="589" spans="1:8">
      <c r="A589" s="66">
        <v>40861</v>
      </c>
      <c r="B589" s="84">
        <v>1.3159799999999999</v>
      </c>
      <c r="C589" s="68">
        <v>18</v>
      </c>
      <c r="D589" s="69">
        <v>0.200743</v>
      </c>
      <c r="E589" s="69">
        <f t="shared" si="9"/>
        <v>1.115237</v>
      </c>
      <c r="F589" s="70">
        <v>0.34587699999999988</v>
      </c>
      <c r="G589" s="70">
        <v>0.76936000000000004</v>
      </c>
      <c r="H589" s="70"/>
    </row>
    <row r="590" spans="1:8">
      <c r="A590" s="66">
        <v>40868</v>
      </c>
      <c r="B590" s="84">
        <v>1.3225</v>
      </c>
      <c r="C590" s="68">
        <v>18</v>
      </c>
      <c r="D590" s="69">
        <v>0.201737</v>
      </c>
      <c r="E590" s="69">
        <f t="shared" si="9"/>
        <v>1.120763</v>
      </c>
      <c r="F590" s="70">
        <v>0.34584300000000007</v>
      </c>
      <c r="G590" s="70">
        <v>0.77491999999999994</v>
      </c>
      <c r="H590" s="70"/>
    </row>
    <row r="591" spans="1:8">
      <c r="A591" s="72">
        <v>40875</v>
      </c>
      <c r="B591" s="86">
        <v>1.2994400000000002</v>
      </c>
      <c r="C591" s="74">
        <v>18</v>
      </c>
      <c r="D591" s="75">
        <v>0.19822000000000001</v>
      </c>
      <c r="E591" s="75">
        <f t="shared" si="9"/>
        <v>1.1012200000000001</v>
      </c>
      <c r="F591" s="76">
        <v>0.34583000000000014</v>
      </c>
      <c r="G591" s="76">
        <v>0.75539000000000001</v>
      </c>
      <c r="H591" s="76"/>
    </row>
    <row r="592" spans="1:8">
      <c r="A592" s="60">
        <v>40882</v>
      </c>
      <c r="B592" s="85">
        <v>1.2967899999999999</v>
      </c>
      <c r="C592" s="62">
        <v>18</v>
      </c>
      <c r="D592" s="63">
        <v>0.19781499999999999</v>
      </c>
      <c r="E592" s="63">
        <f t="shared" si="9"/>
        <v>1.0989749999999998</v>
      </c>
      <c r="F592" s="64">
        <v>0.34584499999999996</v>
      </c>
      <c r="G592" s="64">
        <v>0.75312999999999997</v>
      </c>
      <c r="H592" s="64"/>
    </row>
    <row r="593" spans="1:8">
      <c r="A593" s="66">
        <v>40889</v>
      </c>
      <c r="B593" s="84">
        <v>1.29701</v>
      </c>
      <c r="C593" s="68">
        <v>18</v>
      </c>
      <c r="D593" s="69">
        <v>0.197849</v>
      </c>
      <c r="E593" s="69">
        <f t="shared" si="9"/>
        <v>1.0991610000000001</v>
      </c>
      <c r="F593" s="70">
        <v>0.34585100000000008</v>
      </c>
      <c r="G593" s="70">
        <v>0.75330999999999992</v>
      </c>
      <c r="H593" s="70"/>
    </row>
    <row r="594" spans="1:8">
      <c r="A594" s="72">
        <v>40896</v>
      </c>
      <c r="B594" s="86">
        <v>1.2854000000000001</v>
      </c>
      <c r="C594" s="74">
        <v>18</v>
      </c>
      <c r="D594" s="75">
        <v>0.196078</v>
      </c>
      <c r="E594" s="75">
        <f t="shared" si="9"/>
        <v>1.0893220000000001</v>
      </c>
      <c r="F594" s="76">
        <v>0.34584200000000009</v>
      </c>
      <c r="G594" s="76">
        <v>0.74348000000000003</v>
      </c>
      <c r="H594" s="76"/>
    </row>
    <row r="595" spans="1:8">
      <c r="A595" s="60">
        <v>40917</v>
      </c>
      <c r="B595" s="85">
        <v>1.33626</v>
      </c>
      <c r="C595" s="62">
        <v>18</v>
      </c>
      <c r="D595" s="63">
        <v>0.20383599999999999</v>
      </c>
      <c r="E595" s="63">
        <f t="shared" si="9"/>
        <v>1.1324240000000001</v>
      </c>
      <c r="F595" s="64">
        <v>0.350074</v>
      </c>
      <c r="G595" s="64">
        <v>0.78234999999999999</v>
      </c>
      <c r="H595" s="64"/>
    </row>
    <row r="596" spans="1:8">
      <c r="A596" s="66">
        <v>40924</v>
      </c>
      <c r="B596" s="84">
        <v>1.3605</v>
      </c>
      <c r="C596" s="68">
        <v>18</v>
      </c>
      <c r="D596" s="69">
        <v>0.207534</v>
      </c>
      <c r="E596" s="69">
        <f t="shared" si="9"/>
        <v>1.1529660000000002</v>
      </c>
      <c r="F596" s="70">
        <v>0.35000600000000004</v>
      </c>
      <c r="G596" s="70">
        <v>0.80296000000000001</v>
      </c>
      <c r="H596" s="70"/>
    </row>
    <row r="597" spans="1:8">
      <c r="A597" s="66">
        <v>40931</v>
      </c>
      <c r="B597" s="84">
        <v>1.3348199999999999</v>
      </c>
      <c r="C597" s="68">
        <v>18</v>
      </c>
      <c r="D597" s="69">
        <v>0.20361699999999999</v>
      </c>
      <c r="E597" s="69">
        <f t="shared" si="9"/>
        <v>1.131203</v>
      </c>
      <c r="F597" s="70">
        <v>0.35003299999999998</v>
      </c>
      <c r="G597" s="70">
        <v>0.78116999999999992</v>
      </c>
      <c r="H597" s="70"/>
    </row>
    <row r="598" spans="1:8">
      <c r="A598" s="72">
        <v>40938</v>
      </c>
      <c r="B598" s="86">
        <v>1.3218599999999998</v>
      </c>
      <c r="C598" s="74">
        <v>18</v>
      </c>
      <c r="D598" s="75">
        <v>0.20164000000000001</v>
      </c>
      <c r="E598" s="75">
        <f t="shared" si="9"/>
        <v>1.1202199999999998</v>
      </c>
      <c r="F598" s="76">
        <v>0.35006999999999977</v>
      </c>
      <c r="G598" s="76">
        <v>0.77015</v>
      </c>
      <c r="H598" s="76"/>
    </row>
    <row r="599" spans="1:8">
      <c r="A599" s="60">
        <v>40945</v>
      </c>
      <c r="B599" s="85">
        <v>1.3255599999999998</v>
      </c>
      <c r="C599" s="62">
        <v>18</v>
      </c>
      <c r="D599" s="63">
        <v>0.20220399999999999</v>
      </c>
      <c r="E599" s="63">
        <f t="shared" si="9"/>
        <v>1.1233559999999998</v>
      </c>
      <c r="F599" s="64">
        <v>0.35008599999999984</v>
      </c>
      <c r="G599" s="64">
        <v>0.77327000000000001</v>
      </c>
      <c r="H599" s="64"/>
    </row>
    <row r="600" spans="1:8">
      <c r="A600" s="66">
        <v>40952</v>
      </c>
      <c r="B600" s="84">
        <v>1.3500399999999999</v>
      </c>
      <c r="C600" s="68">
        <v>18</v>
      </c>
      <c r="D600" s="69">
        <v>0.20593800000000001</v>
      </c>
      <c r="E600" s="69">
        <f t="shared" si="9"/>
        <v>1.144102</v>
      </c>
      <c r="F600" s="70">
        <v>0.35006199999999993</v>
      </c>
      <c r="G600" s="70">
        <v>0.79403999999999997</v>
      </c>
      <c r="H600" s="70"/>
    </row>
    <row r="601" spans="1:8">
      <c r="A601" s="66">
        <v>40959</v>
      </c>
      <c r="B601" s="84">
        <v>1.3683000000000001</v>
      </c>
      <c r="C601" s="68">
        <v>18</v>
      </c>
      <c r="D601" s="69">
        <v>0.20872399999999999</v>
      </c>
      <c r="E601" s="69">
        <f t="shared" si="9"/>
        <v>1.1595760000000002</v>
      </c>
      <c r="F601" s="70">
        <v>0.35005600000000003</v>
      </c>
      <c r="G601" s="70">
        <v>0.80952000000000002</v>
      </c>
      <c r="H601" s="70"/>
    </row>
    <row r="602" spans="1:8">
      <c r="A602" s="72">
        <v>40966</v>
      </c>
      <c r="B602" s="86">
        <v>1.3728199999999999</v>
      </c>
      <c r="C602" s="74">
        <v>18</v>
      </c>
      <c r="D602" s="75">
        <v>0.20941299999999999</v>
      </c>
      <c r="E602" s="75">
        <f t="shared" si="9"/>
        <v>1.1634069999999999</v>
      </c>
      <c r="F602" s="76">
        <v>0.35005699999999995</v>
      </c>
      <c r="G602" s="76">
        <v>0.81335000000000002</v>
      </c>
      <c r="H602" s="76"/>
    </row>
    <row r="603" spans="1:8">
      <c r="A603" s="60">
        <v>40973</v>
      </c>
      <c r="B603" s="85">
        <v>1.3647</v>
      </c>
      <c r="C603" s="62">
        <v>18</v>
      </c>
      <c r="D603" s="63">
        <v>0.208175</v>
      </c>
      <c r="E603" s="63">
        <f t="shared" si="9"/>
        <v>1.156525</v>
      </c>
      <c r="F603" s="64">
        <v>0.35422500000000001</v>
      </c>
      <c r="G603" s="64">
        <v>0.80230000000000001</v>
      </c>
      <c r="H603" s="64"/>
    </row>
    <row r="604" spans="1:8">
      <c r="A604" s="66">
        <v>40980</v>
      </c>
      <c r="B604" s="84">
        <v>1.39083</v>
      </c>
      <c r="C604" s="68">
        <v>18</v>
      </c>
      <c r="D604" s="69">
        <v>0.21216099999999999</v>
      </c>
      <c r="E604" s="69">
        <f t="shared" si="9"/>
        <v>1.178669</v>
      </c>
      <c r="F604" s="70">
        <v>0.35427900000000007</v>
      </c>
      <c r="G604" s="70">
        <v>0.82438999999999996</v>
      </c>
      <c r="H604" s="70"/>
    </row>
    <row r="605" spans="1:8">
      <c r="A605" s="66">
        <v>40987</v>
      </c>
      <c r="B605" s="84">
        <v>1.39924</v>
      </c>
      <c r="C605" s="68">
        <v>18</v>
      </c>
      <c r="D605" s="69">
        <v>0.21344299999999999</v>
      </c>
      <c r="E605" s="69">
        <f t="shared" si="9"/>
        <v>1.185797</v>
      </c>
      <c r="F605" s="70">
        <v>0.3542570000000001</v>
      </c>
      <c r="G605" s="70">
        <v>0.83153999999999995</v>
      </c>
      <c r="H605" s="70"/>
    </row>
    <row r="606" spans="1:8">
      <c r="A606" s="72">
        <v>40994</v>
      </c>
      <c r="B606" s="86">
        <v>1.3885000000000001</v>
      </c>
      <c r="C606" s="74">
        <v>18</v>
      </c>
      <c r="D606" s="75">
        <v>0.21180499999999999</v>
      </c>
      <c r="E606" s="75">
        <f t="shared" si="9"/>
        <v>1.176695</v>
      </c>
      <c r="F606" s="76">
        <v>0.354325</v>
      </c>
      <c r="G606" s="76">
        <v>0.82237000000000005</v>
      </c>
      <c r="H606" s="76"/>
    </row>
    <row r="607" spans="1:8">
      <c r="A607" s="60">
        <v>41001</v>
      </c>
      <c r="B607" s="85">
        <v>1.39256</v>
      </c>
      <c r="C607" s="62">
        <v>18</v>
      </c>
      <c r="D607" s="63">
        <v>0.212424</v>
      </c>
      <c r="E607" s="63">
        <f t="shared" si="9"/>
        <v>1.1801360000000001</v>
      </c>
      <c r="F607" s="64">
        <v>0.35431600000000002</v>
      </c>
      <c r="G607" s="64">
        <v>0.82582</v>
      </c>
      <c r="H607" s="64"/>
    </row>
    <row r="608" spans="1:8">
      <c r="A608" s="66">
        <v>41015</v>
      </c>
      <c r="B608" s="84">
        <v>1.37558</v>
      </c>
      <c r="C608" s="68">
        <v>18</v>
      </c>
      <c r="D608" s="69">
        <v>0.20983399999999999</v>
      </c>
      <c r="E608" s="69">
        <f t="shared" si="9"/>
        <v>1.1657459999999999</v>
      </c>
      <c r="F608" s="70">
        <v>0.35430600000000001</v>
      </c>
      <c r="G608" s="70">
        <v>0.81144000000000005</v>
      </c>
      <c r="H608" s="70"/>
    </row>
    <row r="609" spans="1:8">
      <c r="A609" s="66">
        <v>41022</v>
      </c>
      <c r="B609" s="84">
        <v>1.3725799999999999</v>
      </c>
      <c r="C609" s="68">
        <v>18</v>
      </c>
      <c r="D609" s="69">
        <v>0.20937700000000001</v>
      </c>
      <c r="E609" s="69">
        <f t="shared" si="9"/>
        <v>1.163203</v>
      </c>
      <c r="F609" s="70">
        <v>0.35784299999999991</v>
      </c>
      <c r="G609" s="70">
        <v>0.80535999999999996</v>
      </c>
      <c r="H609" s="70"/>
    </row>
    <row r="610" spans="1:8">
      <c r="A610" s="72">
        <v>41029</v>
      </c>
      <c r="B610" s="86">
        <v>1.3717600000000001</v>
      </c>
      <c r="C610" s="74">
        <v>18</v>
      </c>
      <c r="D610" s="75">
        <v>0.20925199999999999</v>
      </c>
      <c r="E610" s="75">
        <f t="shared" si="9"/>
        <v>1.1625080000000001</v>
      </c>
      <c r="F610" s="76">
        <v>0.35786800000000007</v>
      </c>
      <c r="G610" s="76">
        <v>0.80464000000000002</v>
      </c>
      <c r="H610" s="76"/>
    </row>
    <row r="611" spans="1:8">
      <c r="A611" s="66">
        <v>41036</v>
      </c>
      <c r="B611" s="84">
        <v>1.37374</v>
      </c>
      <c r="C611" s="68">
        <v>18</v>
      </c>
      <c r="D611" s="69">
        <v>0.20955399999999999</v>
      </c>
      <c r="E611" s="69">
        <f t="shared" si="9"/>
        <v>1.1641859999999999</v>
      </c>
      <c r="F611" s="70">
        <v>0.36069599999999991</v>
      </c>
      <c r="G611" s="70">
        <v>0.80349000000000004</v>
      </c>
      <c r="H611" s="70"/>
    </row>
    <row r="612" spans="1:8">
      <c r="A612" s="66">
        <v>41043</v>
      </c>
      <c r="B612" s="84">
        <v>1.3501300000000001</v>
      </c>
      <c r="C612" s="68">
        <v>18</v>
      </c>
      <c r="D612" s="69">
        <v>0.205952</v>
      </c>
      <c r="E612" s="69">
        <f t="shared" si="9"/>
        <v>1.1441780000000001</v>
      </c>
      <c r="F612" s="70">
        <v>0.36068800000000001</v>
      </c>
      <c r="G612" s="70">
        <v>0.78349000000000002</v>
      </c>
      <c r="H612" s="70"/>
    </row>
    <row r="613" spans="1:8">
      <c r="A613" s="66">
        <v>41050</v>
      </c>
      <c r="B613" s="84">
        <v>1.34511</v>
      </c>
      <c r="C613" s="68">
        <v>18</v>
      </c>
      <c r="D613" s="69">
        <v>0.20518600000000001</v>
      </c>
      <c r="E613" s="69">
        <f t="shared" si="9"/>
        <v>1.1399239999999999</v>
      </c>
      <c r="F613" s="70">
        <v>0.36071400000000009</v>
      </c>
      <c r="G613" s="70">
        <v>0.77920999999999996</v>
      </c>
      <c r="H613" s="70"/>
    </row>
    <row r="614" spans="1:8">
      <c r="A614" s="72">
        <v>41057</v>
      </c>
      <c r="B614" s="86">
        <v>1.3303199999999999</v>
      </c>
      <c r="C614" s="74">
        <v>18</v>
      </c>
      <c r="D614" s="75">
        <v>0.20293</v>
      </c>
      <c r="E614" s="75">
        <f t="shared" si="9"/>
        <v>1.1273899999999999</v>
      </c>
      <c r="F614" s="76">
        <v>0.36076999999999998</v>
      </c>
      <c r="G614" s="76">
        <v>0.76661999999999997</v>
      </c>
      <c r="H614" s="76"/>
    </row>
    <row r="615" spans="1:8">
      <c r="A615" s="60">
        <v>41064</v>
      </c>
      <c r="B615" s="85">
        <v>1.3186199999999999</v>
      </c>
      <c r="C615" s="62">
        <v>18</v>
      </c>
      <c r="D615" s="63">
        <v>0.20114499999999999</v>
      </c>
      <c r="E615" s="63">
        <f t="shared" si="9"/>
        <v>1.117475</v>
      </c>
      <c r="F615" s="64">
        <v>0.36151499999999992</v>
      </c>
      <c r="G615" s="64">
        <v>0.75595999999999997</v>
      </c>
      <c r="H615" s="64"/>
    </row>
    <row r="616" spans="1:8">
      <c r="A616" s="66">
        <v>41071</v>
      </c>
      <c r="B616" s="84">
        <v>1.29874</v>
      </c>
      <c r="C616" s="68">
        <v>18</v>
      </c>
      <c r="D616" s="69">
        <v>0.19811300000000001</v>
      </c>
      <c r="E616" s="69">
        <f t="shared" si="9"/>
        <v>1.100627</v>
      </c>
      <c r="F616" s="70">
        <v>0.36150700000000002</v>
      </c>
      <c r="G616" s="70">
        <v>0.73912</v>
      </c>
      <c r="H616" s="70"/>
    </row>
    <row r="617" spans="1:8">
      <c r="A617" s="66">
        <v>41078</v>
      </c>
      <c r="B617" s="84">
        <v>1.29095</v>
      </c>
      <c r="C617" s="68">
        <v>18</v>
      </c>
      <c r="D617" s="69">
        <v>0.19692499999999999</v>
      </c>
      <c r="E617" s="69">
        <f t="shared" si="9"/>
        <v>1.094025</v>
      </c>
      <c r="F617" s="70">
        <v>0.36148500000000006</v>
      </c>
      <c r="G617" s="70">
        <v>0.73253999999999997</v>
      </c>
      <c r="H617" s="70"/>
    </row>
    <row r="618" spans="1:8">
      <c r="A618" s="72">
        <v>41085</v>
      </c>
      <c r="B618" s="86">
        <v>1.2809699999999999</v>
      </c>
      <c r="C618" s="74">
        <v>18</v>
      </c>
      <c r="D618" s="75">
        <v>0.19540199999999999</v>
      </c>
      <c r="E618" s="75">
        <f t="shared" si="9"/>
        <v>1.0855679999999999</v>
      </c>
      <c r="F618" s="76">
        <v>0.36646800000000002</v>
      </c>
      <c r="G618" s="76">
        <v>0.71909999999999996</v>
      </c>
      <c r="H618" s="76"/>
    </row>
    <row r="619" spans="1:8">
      <c r="A619" s="60">
        <v>41092</v>
      </c>
      <c r="B619" s="85">
        <v>1.2850600000000001</v>
      </c>
      <c r="C619" s="62">
        <v>18</v>
      </c>
      <c r="D619" s="63">
        <v>0.19602600000000001</v>
      </c>
      <c r="E619" s="63">
        <f t="shared" si="9"/>
        <v>1.0890340000000001</v>
      </c>
      <c r="F619" s="64">
        <v>0.36751400000000001</v>
      </c>
      <c r="G619" s="64">
        <v>0.72152000000000005</v>
      </c>
      <c r="H619" s="64"/>
    </row>
    <row r="620" spans="1:8">
      <c r="A620" s="66">
        <v>41099</v>
      </c>
      <c r="B620" s="84">
        <v>1.32498</v>
      </c>
      <c r="C620" s="68">
        <v>18</v>
      </c>
      <c r="D620" s="69">
        <v>0.20211599999999999</v>
      </c>
      <c r="E620" s="69">
        <f t="shared" si="9"/>
        <v>1.1228640000000001</v>
      </c>
      <c r="F620" s="70">
        <v>0.36752400000000007</v>
      </c>
      <c r="G620" s="70">
        <v>0.75534000000000001</v>
      </c>
      <c r="H620" s="70"/>
    </row>
    <row r="621" spans="1:8">
      <c r="A621" s="66">
        <v>41106</v>
      </c>
      <c r="B621" s="84">
        <v>1.33805</v>
      </c>
      <c r="C621" s="68">
        <v>18</v>
      </c>
      <c r="D621" s="69">
        <v>0.20410900000000001</v>
      </c>
      <c r="E621" s="69">
        <f t="shared" si="9"/>
        <v>1.1339409999999999</v>
      </c>
      <c r="F621" s="70">
        <v>0.36753099999999994</v>
      </c>
      <c r="G621" s="70">
        <v>0.76641000000000004</v>
      </c>
      <c r="H621" s="70"/>
    </row>
    <row r="622" spans="1:8">
      <c r="A622" s="66">
        <v>41113</v>
      </c>
      <c r="B622" s="84">
        <v>1.3783799999999999</v>
      </c>
      <c r="C622" s="68">
        <v>18</v>
      </c>
      <c r="D622" s="69">
        <v>0.210261</v>
      </c>
      <c r="E622" s="69">
        <f t="shared" si="9"/>
        <v>1.1681189999999999</v>
      </c>
      <c r="F622" s="70">
        <v>0.36750899999999986</v>
      </c>
      <c r="G622" s="70">
        <v>0.80061000000000004</v>
      </c>
      <c r="H622" s="70"/>
    </row>
    <row r="623" spans="1:8">
      <c r="A623" s="72">
        <v>41120</v>
      </c>
      <c r="B623" s="86">
        <v>1.3740699999999999</v>
      </c>
      <c r="C623" s="74">
        <v>18</v>
      </c>
      <c r="D623" s="75">
        <v>0.20960400000000001</v>
      </c>
      <c r="E623" s="75">
        <f t="shared" si="9"/>
        <v>1.164466</v>
      </c>
      <c r="F623" s="76">
        <v>0.36746599999999985</v>
      </c>
      <c r="G623" s="76">
        <v>0.79700000000000004</v>
      </c>
      <c r="H623" s="76"/>
    </row>
    <row r="624" spans="1:8">
      <c r="A624" s="60">
        <v>41127</v>
      </c>
      <c r="B624" s="85">
        <v>1.3617999999999999</v>
      </c>
      <c r="C624" s="62">
        <v>18</v>
      </c>
      <c r="D624" s="63">
        <v>0.207732</v>
      </c>
      <c r="E624" s="63">
        <f t="shared" si="9"/>
        <v>1.1540679999999999</v>
      </c>
      <c r="F624" s="64">
        <v>0.36745799999999984</v>
      </c>
      <c r="G624" s="64">
        <v>0.78661000000000003</v>
      </c>
      <c r="H624" s="64"/>
    </row>
    <row r="625" spans="1:8">
      <c r="A625" s="66">
        <v>41134</v>
      </c>
      <c r="B625" s="84">
        <v>1.39514</v>
      </c>
      <c r="C625" s="68">
        <v>18</v>
      </c>
      <c r="D625" s="69">
        <v>0.21281800000000001</v>
      </c>
      <c r="E625" s="69">
        <f t="shared" si="9"/>
        <v>1.1823220000000001</v>
      </c>
      <c r="F625" s="70">
        <v>0.36750200000000005</v>
      </c>
      <c r="G625" s="70">
        <v>0.81481999999999999</v>
      </c>
      <c r="H625" s="70"/>
    </row>
    <row r="626" spans="1:8">
      <c r="A626" s="66">
        <v>41141</v>
      </c>
      <c r="B626" s="84">
        <v>1.4200999999999999</v>
      </c>
      <c r="C626" s="68">
        <v>18</v>
      </c>
      <c r="D626" s="69">
        <v>0.21662500000000001</v>
      </c>
      <c r="E626" s="69">
        <f t="shared" si="9"/>
        <v>1.2034749999999999</v>
      </c>
      <c r="F626" s="70">
        <v>0.3674849999999999</v>
      </c>
      <c r="G626" s="70">
        <v>0.83599000000000001</v>
      </c>
      <c r="H626" s="70"/>
    </row>
    <row r="627" spans="1:8">
      <c r="A627" s="72">
        <v>41148</v>
      </c>
      <c r="B627" s="86">
        <v>1.42283</v>
      </c>
      <c r="C627" s="74">
        <v>18</v>
      </c>
      <c r="D627" s="75">
        <v>0.21704200000000001</v>
      </c>
      <c r="E627" s="75">
        <f t="shared" si="9"/>
        <v>1.2057880000000001</v>
      </c>
      <c r="F627" s="76">
        <v>0.36748799999999998</v>
      </c>
      <c r="G627" s="76">
        <v>0.83830000000000005</v>
      </c>
      <c r="H627" s="76"/>
    </row>
    <row r="628" spans="1:8">
      <c r="A628" s="60">
        <v>41155</v>
      </c>
      <c r="B628" s="85">
        <v>1.44499</v>
      </c>
      <c r="C628" s="62">
        <v>21</v>
      </c>
      <c r="D628" s="63">
        <v>0.25078299999999998</v>
      </c>
      <c r="E628" s="63">
        <f t="shared" si="9"/>
        <v>1.194207</v>
      </c>
      <c r="F628" s="64">
        <v>0.36748700000000001</v>
      </c>
      <c r="G628" s="64">
        <v>0.82672000000000001</v>
      </c>
      <c r="H628" s="64"/>
    </row>
    <row r="629" spans="1:8">
      <c r="A629" s="66">
        <v>41162</v>
      </c>
      <c r="B629" s="84">
        <v>1.4412199999999999</v>
      </c>
      <c r="C629" s="68">
        <v>21</v>
      </c>
      <c r="D629" s="69">
        <v>0.25012899999999999</v>
      </c>
      <c r="E629" s="69">
        <f t="shared" si="9"/>
        <v>1.1910909999999999</v>
      </c>
      <c r="F629" s="70">
        <v>0.36754099999999995</v>
      </c>
      <c r="G629" s="70">
        <v>0.82355</v>
      </c>
      <c r="H629" s="70"/>
    </row>
    <row r="630" spans="1:8">
      <c r="A630" s="66">
        <v>41169</v>
      </c>
      <c r="B630" s="84">
        <v>1.43211</v>
      </c>
      <c r="C630" s="68">
        <v>21</v>
      </c>
      <c r="D630" s="69">
        <v>0.24854799999999999</v>
      </c>
      <c r="E630" s="69">
        <f t="shared" si="9"/>
        <v>1.183562</v>
      </c>
      <c r="F630" s="70">
        <v>0.36751199999999995</v>
      </c>
      <c r="G630" s="70">
        <v>0.81605000000000005</v>
      </c>
      <c r="H630" s="70"/>
    </row>
    <row r="631" spans="1:8">
      <c r="A631" s="72">
        <v>41176</v>
      </c>
      <c r="B631" s="86">
        <v>1.41195</v>
      </c>
      <c r="C631" s="74">
        <v>21</v>
      </c>
      <c r="D631" s="75">
        <v>0.24504899999999999</v>
      </c>
      <c r="E631" s="75">
        <f t="shared" si="9"/>
        <v>1.166901</v>
      </c>
      <c r="F631" s="76">
        <v>0.36746100000000004</v>
      </c>
      <c r="G631" s="76">
        <v>0.79944000000000004</v>
      </c>
      <c r="H631" s="76"/>
    </row>
    <row r="632" spans="1:8">
      <c r="A632" s="60">
        <v>41183</v>
      </c>
      <c r="B632" s="85">
        <v>1.4150100000000001</v>
      </c>
      <c r="C632" s="62">
        <v>21</v>
      </c>
      <c r="D632" s="63">
        <v>0.24557999999999999</v>
      </c>
      <c r="E632" s="63">
        <f t="shared" si="9"/>
        <v>1.1694300000000002</v>
      </c>
      <c r="F632" s="64">
        <v>0.36747000000000007</v>
      </c>
      <c r="G632" s="64">
        <v>0.80196000000000001</v>
      </c>
      <c r="H632" s="64"/>
    </row>
    <row r="633" spans="1:8">
      <c r="A633" s="66">
        <v>41190</v>
      </c>
      <c r="B633" s="84">
        <v>1.41838</v>
      </c>
      <c r="C633" s="68">
        <v>21</v>
      </c>
      <c r="D633" s="69">
        <v>0.24616499999999999</v>
      </c>
      <c r="E633" s="69">
        <f t="shared" si="9"/>
        <v>1.172215</v>
      </c>
      <c r="F633" s="70">
        <v>0.36753500000000006</v>
      </c>
      <c r="G633" s="70">
        <v>0.80467999999999995</v>
      </c>
      <c r="H633" s="70"/>
    </row>
    <row r="634" spans="1:8">
      <c r="A634" s="66">
        <v>41197</v>
      </c>
      <c r="B634" s="84">
        <v>1.42832</v>
      </c>
      <c r="C634" s="68">
        <v>21</v>
      </c>
      <c r="D634" s="69">
        <v>0.24789</v>
      </c>
      <c r="E634" s="69">
        <f t="shared" si="9"/>
        <v>1.1804300000000001</v>
      </c>
      <c r="F634" s="70">
        <v>0.36753000000000008</v>
      </c>
      <c r="G634" s="70">
        <v>0.81289999999999996</v>
      </c>
      <c r="H634" s="70"/>
    </row>
    <row r="635" spans="1:8">
      <c r="A635" s="66">
        <v>41204</v>
      </c>
      <c r="B635" s="84">
        <v>1.4037500000000001</v>
      </c>
      <c r="C635" s="68">
        <v>21</v>
      </c>
      <c r="D635" s="69">
        <v>0.24362600000000001</v>
      </c>
      <c r="E635" s="69">
        <f t="shared" si="9"/>
        <v>1.1601240000000002</v>
      </c>
      <c r="F635" s="70">
        <v>0.36754400000000009</v>
      </c>
      <c r="G635" s="70">
        <v>0.79257999999999995</v>
      </c>
      <c r="H635" s="70"/>
    </row>
    <row r="636" spans="1:8">
      <c r="A636" s="72">
        <v>41211</v>
      </c>
      <c r="B636" s="86">
        <v>1.3857600000000001</v>
      </c>
      <c r="C636" s="74">
        <v>21</v>
      </c>
      <c r="D636" s="75">
        <v>0.240504</v>
      </c>
      <c r="E636" s="75">
        <f t="shared" si="9"/>
        <v>1.1452560000000001</v>
      </c>
      <c r="F636" s="76">
        <v>0.36750600000000005</v>
      </c>
      <c r="G636" s="76">
        <v>0.77775000000000005</v>
      </c>
      <c r="H636" s="76"/>
    </row>
    <row r="637" spans="1:8">
      <c r="A637" s="60">
        <v>41218</v>
      </c>
      <c r="B637" s="85">
        <v>1.3668400000000001</v>
      </c>
      <c r="C637" s="62">
        <v>21</v>
      </c>
      <c r="D637" s="63">
        <v>0.23721999999999999</v>
      </c>
      <c r="E637" s="63">
        <f t="shared" si="9"/>
        <v>1.1296200000000001</v>
      </c>
      <c r="F637" s="64">
        <v>0.36902000000000001</v>
      </c>
      <c r="G637" s="64">
        <v>0.76060000000000005</v>
      </c>
      <c r="H637" s="64"/>
    </row>
    <row r="638" spans="1:8">
      <c r="A638" s="66">
        <v>41225</v>
      </c>
      <c r="B638" s="84">
        <v>1.3507100000000001</v>
      </c>
      <c r="C638" s="68">
        <v>21</v>
      </c>
      <c r="D638" s="69">
        <v>0.23442099999999999</v>
      </c>
      <c r="E638" s="69">
        <f t="shared" si="9"/>
        <v>1.1162890000000001</v>
      </c>
      <c r="F638" s="70">
        <v>0.36900900000000003</v>
      </c>
      <c r="G638" s="70">
        <v>0.74728000000000006</v>
      </c>
      <c r="H638" s="70"/>
    </row>
    <row r="639" spans="1:8">
      <c r="A639" s="66">
        <v>41232</v>
      </c>
      <c r="B639" s="84">
        <v>1.34552</v>
      </c>
      <c r="C639" s="68">
        <v>21</v>
      </c>
      <c r="D639" s="69">
        <v>0.23352000000000001</v>
      </c>
      <c r="E639" s="69">
        <f t="shared" si="9"/>
        <v>1.1120000000000001</v>
      </c>
      <c r="F639" s="70">
        <v>0.36902000000000007</v>
      </c>
      <c r="G639" s="70">
        <v>0.74297999999999997</v>
      </c>
      <c r="H639" s="70"/>
    </row>
    <row r="640" spans="1:8">
      <c r="A640" s="72">
        <v>41239</v>
      </c>
      <c r="B640" s="86">
        <v>1.3505400000000001</v>
      </c>
      <c r="C640" s="74">
        <v>21</v>
      </c>
      <c r="D640" s="75">
        <v>0.23439099999999999</v>
      </c>
      <c r="E640" s="75">
        <f t="shared" si="9"/>
        <v>1.1161490000000001</v>
      </c>
      <c r="F640" s="76">
        <v>0.36903900000000001</v>
      </c>
      <c r="G640" s="76">
        <v>0.74711000000000005</v>
      </c>
      <c r="H640" s="76"/>
    </row>
    <row r="641" spans="1:8">
      <c r="A641" s="60">
        <v>41246</v>
      </c>
      <c r="B641" s="85">
        <v>1.3547499999999999</v>
      </c>
      <c r="C641" s="62">
        <v>21</v>
      </c>
      <c r="D641" s="63">
        <v>0.235122</v>
      </c>
      <c r="E641" s="63">
        <f t="shared" si="9"/>
        <v>1.1196279999999998</v>
      </c>
      <c r="F641" s="64">
        <v>0.36902799999999986</v>
      </c>
      <c r="G641" s="64">
        <v>0.75060000000000004</v>
      </c>
      <c r="H641" s="64"/>
    </row>
    <row r="642" spans="1:8">
      <c r="A642" s="66">
        <v>41253</v>
      </c>
      <c r="B642" s="84">
        <v>1.3458699999999999</v>
      </c>
      <c r="C642" s="68">
        <v>21</v>
      </c>
      <c r="D642" s="69">
        <v>0.23358100000000001</v>
      </c>
      <c r="E642" s="69">
        <f t="shared" si="9"/>
        <v>1.1122889999999999</v>
      </c>
      <c r="F642" s="70">
        <v>0.36902899999999983</v>
      </c>
      <c r="G642" s="70">
        <v>0.74326000000000003</v>
      </c>
      <c r="H642" s="70"/>
    </row>
    <row r="643" spans="1:8">
      <c r="A643" s="72">
        <v>41260</v>
      </c>
      <c r="B643" s="86">
        <v>1.34134</v>
      </c>
      <c r="C643" s="74">
        <v>21</v>
      </c>
      <c r="D643" s="75">
        <v>0.232795</v>
      </c>
      <c r="E643" s="75">
        <f t="shared" ref="E643:E706" si="10">IFERROR(B643-D643,"ND")</f>
        <v>1.1085449999999999</v>
      </c>
      <c r="F643" s="76">
        <v>0.36900500000000003</v>
      </c>
      <c r="G643" s="76">
        <v>0.73953999999999998</v>
      </c>
      <c r="H643" s="76"/>
    </row>
    <row r="644" spans="1:8">
      <c r="A644" s="60">
        <v>41281</v>
      </c>
      <c r="B644" s="85">
        <v>1.3629500000000001</v>
      </c>
      <c r="C644" s="62">
        <v>21</v>
      </c>
      <c r="D644" s="63">
        <v>0.23654500000000001</v>
      </c>
      <c r="E644" s="63">
        <f t="shared" si="10"/>
        <v>1.1264050000000001</v>
      </c>
      <c r="F644" s="64">
        <v>0.36904500000000007</v>
      </c>
      <c r="G644" s="64">
        <v>0.75736000000000003</v>
      </c>
      <c r="H644" s="64"/>
    </row>
    <row r="645" spans="1:8">
      <c r="A645" s="66">
        <v>41288</v>
      </c>
      <c r="B645" s="84">
        <v>1.3771500000000001</v>
      </c>
      <c r="C645" s="68">
        <v>21</v>
      </c>
      <c r="D645" s="69">
        <v>0.23901</v>
      </c>
      <c r="E645" s="69">
        <f t="shared" si="10"/>
        <v>1.1381400000000002</v>
      </c>
      <c r="F645" s="70">
        <v>0.36904000000000009</v>
      </c>
      <c r="G645" s="70">
        <v>0.76910000000000001</v>
      </c>
      <c r="H645" s="70"/>
    </row>
    <row r="646" spans="1:8">
      <c r="A646" s="66">
        <v>41295</v>
      </c>
      <c r="B646" s="84">
        <v>1.36696</v>
      </c>
      <c r="C646" s="68">
        <v>21</v>
      </c>
      <c r="D646" s="69">
        <v>0.23724100000000001</v>
      </c>
      <c r="E646" s="69">
        <f t="shared" si="10"/>
        <v>1.1297189999999999</v>
      </c>
      <c r="F646" s="70">
        <v>0.36904899999999996</v>
      </c>
      <c r="G646" s="70">
        <v>0.76066999999999996</v>
      </c>
      <c r="H646" s="70"/>
    </row>
    <row r="647" spans="1:8">
      <c r="A647" s="72">
        <v>41302</v>
      </c>
      <c r="B647" s="86">
        <v>1.3750599999999999</v>
      </c>
      <c r="C647" s="74">
        <v>21</v>
      </c>
      <c r="D647" s="75">
        <v>0.238647</v>
      </c>
      <c r="E647" s="75">
        <f t="shared" si="10"/>
        <v>1.1364129999999999</v>
      </c>
      <c r="F647" s="76">
        <v>0.36905299999999991</v>
      </c>
      <c r="G647" s="76">
        <v>0.76736000000000004</v>
      </c>
      <c r="H647" s="76"/>
    </row>
    <row r="648" spans="1:8">
      <c r="A648" s="60">
        <v>41309</v>
      </c>
      <c r="B648" s="85">
        <v>1.3783099999999999</v>
      </c>
      <c r="C648" s="62">
        <v>21</v>
      </c>
      <c r="D648" s="63">
        <v>0.23921100000000001</v>
      </c>
      <c r="E648" s="63">
        <f t="shared" si="10"/>
        <v>1.1390989999999999</v>
      </c>
      <c r="F648" s="64">
        <v>0.3690489999999999</v>
      </c>
      <c r="G648" s="64">
        <v>0.77005000000000001</v>
      </c>
      <c r="H648" s="64"/>
    </row>
    <row r="649" spans="1:8">
      <c r="A649" s="66">
        <v>41316</v>
      </c>
      <c r="B649" s="84">
        <v>1.3890400000000001</v>
      </c>
      <c r="C649" s="68">
        <v>21</v>
      </c>
      <c r="D649" s="69">
        <v>0.24107300000000001</v>
      </c>
      <c r="E649" s="69">
        <f t="shared" si="10"/>
        <v>1.147967</v>
      </c>
      <c r="F649" s="70">
        <v>0.36948700000000012</v>
      </c>
      <c r="G649" s="70">
        <v>0.77847999999999995</v>
      </c>
      <c r="H649" s="70"/>
    </row>
    <row r="650" spans="1:8">
      <c r="A650" s="66">
        <v>41323</v>
      </c>
      <c r="B650" s="84">
        <v>1.41011</v>
      </c>
      <c r="C650" s="68">
        <v>21</v>
      </c>
      <c r="D650" s="69">
        <v>0.24473</v>
      </c>
      <c r="E650" s="69">
        <f t="shared" si="10"/>
        <v>1.1653799999999999</v>
      </c>
      <c r="F650" s="70">
        <v>0.36947999999999992</v>
      </c>
      <c r="G650" s="70">
        <v>0.79590000000000005</v>
      </c>
      <c r="H650" s="70"/>
    </row>
    <row r="651" spans="1:8">
      <c r="A651" s="72">
        <v>41330</v>
      </c>
      <c r="B651" s="86">
        <v>1.4145799999999999</v>
      </c>
      <c r="C651" s="74">
        <v>21</v>
      </c>
      <c r="D651" s="75">
        <v>0.245506</v>
      </c>
      <c r="E651" s="75">
        <f t="shared" si="10"/>
        <v>1.1690739999999999</v>
      </c>
      <c r="F651" s="76">
        <v>0.36950399999999994</v>
      </c>
      <c r="G651" s="76">
        <v>0.79957</v>
      </c>
      <c r="H651" s="76"/>
    </row>
    <row r="652" spans="1:8">
      <c r="A652" s="60">
        <v>41337</v>
      </c>
      <c r="B652" s="85">
        <v>1.39771</v>
      </c>
      <c r="C652" s="62">
        <v>21</v>
      </c>
      <c r="D652" s="63">
        <v>0.24257799999999999</v>
      </c>
      <c r="E652" s="63">
        <f t="shared" si="10"/>
        <v>1.155132</v>
      </c>
      <c r="F652" s="64">
        <v>0.36948200000000009</v>
      </c>
      <c r="G652" s="64">
        <v>0.78564999999999996</v>
      </c>
      <c r="H652" s="64"/>
    </row>
    <row r="653" spans="1:8">
      <c r="A653" s="66">
        <v>41344</v>
      </c>
      <c r="B653" s="84">
        <v>1.377</v>
      </c>
      <c r="C653" s="68">
        <v>21</v>
      </c>
      <c r="D653" s="69">
        <v>0.238983</v>
      </c>
      <c r="E653" s="69">
        <f t="shared" si="10"/>
        <v>1.1380170000000001</v>
      </c>
      <c r="F653" s="70">
        <v>0.36946700000000005</v>
      </c>
      <c r="G653" s="70">
        <v>0.76854999999999996</v>
      </c>
      <c r="H653" s="70"/>
    </row>
    <row r="654" spans="1:8">
      <c r="A654" s="66">
        <v>41351</v>
      </c>
      <c r="B654" s="84">
        <v>1.3704499999999999</v>
      </c>
      <c r="C654" s="68">
        <v>21</v>
      </c>
      <c r="D654" s="69">
        <v>0.237847</v>
      </c>
      <c r="E654" s="69">
        <f t="shared" si="10"/>
        <v>1.132603</v>
      </c>
      <c r="F654" s="70">
        <v>0.36947299999999994</v>
      </c>
      <c r="G654" s="70">
        <v>0.76312999999999998</v>
      </c>
      <c r="H654" s="70"/>
    </row>
    <row r="655" spans="1:8">
      <c r="A655" s="72">
        <v>41358</v>
      </c>
      <c r="B655" s="86">
        <v>1.3626100000000001</v>
      </c>
      <c r="C655" s="74">
        <v>21</v>
      </c>
      <c r="D655" s="75">
        <v>0.236486</v>
      </c>
      <c r="E655" s="75">
        <f t="shared" si="10"/>
        <v>1.1261240000000001</v>
      </c>
      <c r="F655" s="76">
        <v>0.36947400000000008</v>
      </c>
      <c r="G655" s="76">
        <v>0.75665000000000004</v>
      </c>
      <c r="H655" s="76"/>
    </row>
    <row r="656" spans="1:8">
      <c r="A656" s="60">
        <v>41372</v>
      </c>
      <c r="B656" s="85">
        <v>1.37442</v>
      </c>
      <c r="C656" s="62">
        <v>21</v>
      </c>
      <c r="D656" s="63">
        <v>0.238536</v>
      </c>
      <c r="E656" s="63">
        <f t="shared" si="10"/>
        <v>1.1358839999999999</v>
      </c>
      <c r="F656" s="64">
        <v>0.36947399999999997</v>
      </c>
      <c r="G656" s="64">
        <v>0.76641000000000004</v>
      </c>
      <c r="H656" s="64"/>
    </row>
    <row r="657" spans="1:8">
      <c r="A657" s="66">
        <v>41379</v>
      </c>
      <c r="B657" s="84">
        <v>1.34226</v>
      </c>
      <c r="C657" s="68">
        <v>21</v>
      </c>
      <c r="D657" s="69">
        <v>0.23295399999999999</v>
      </c>
      <c r="E657" s="69">
        <f t="shared" si="10"/>
        <v>1.1093060000000001</v>
      </c>
      <c r="F657" s="70">
        <v>0.36948599999999998</v>
      </c>
      <c r="G657" s="70">
        <v>0.73982000000000003</v>
      </c>
      <c r="H657" s="70"/>
    </row>
    <row r="658" spans="1:8">
      <c r="A658" s="66">
        <v>41386</v>
      </c>
      <c r="B658" s="84">
        <v>1.31128</v>
      </c>
      <c r="C658" s="68">
        <v>21</v>
      </c>
      <c r="D658" s="69">
        <v>0.227578</v>
      </c>
      <c r="E658" s="69">
        <f t="shared" si="10"/>
        <v>1.0837019999999999</v>
      </c>
      <c r="F658" s="70">
        <v>0.36947199999999997</v>
      </c>
      <c r="G658" s="70">
        <v>0.71423000000000003</v>
      </c>
      <c r="H658" s="70"/>
    </row>
    <row r="659" spans="1:8">
      <c r="A659" s="72">
        <v>41393</v>
      </c>
      <c r="B659" s="86">
        <v>1.3089</v>
      </c>
      <c r="C659" s="74">
        <v>21</v>
      </c>
      <c r="D659" s="75">
        <v>0.227164</v>
      </c>
      <c r="E659" s="75">
        <f t="shared" si="10"/>
        <v>1.081736</v>
      </c>
      <c r="F659" s="76">
        <v>0.36947599999999992</v>
      </c>
      <c r="G659" s="76">
        <v>0.71226</v>
      </c>
      <c r="H659" s="76"/>
    </row>
    <row r="660" spans="1:8">
      <c r="A660" s="60">
        <v>41400</v>
      </c>
      <c r="B660" s="85">
        <v>1.3047599999999999</v>
      </c>
      <c r="C660" s="62">
        <v>21</v>
      </c>
      <c r="D660" s="63">
        <v>0.22644600000000001</v>
      </c>
      <c r="E660" s="63">
        <f t="shared" si="10"/>
        <v>1.078314</v>
      </c>
      <c r="F660" s="64">
        <v>0.36947399999999986</v>
      </c>
      <c r="G660" s="64">
        <v>0.70884000000000003</v>
      </c>
      <c r="H660" s="64"/>
    </row>
    <row r="661" spans="1:8">
      <c r="A661" s="66">
        <v>41407</v>
      </c>
      <c r="B661" s="84">
        <v>1.3238399999999999</v>
      </c>
      <c r="C661" s="68">
        <v>21</v>
      </c>
      <c r="D661" s="69">
        <v>0.22975699999999999</v>
      </c>
      <c r="E661" s="69">
        <f t="shared" si="10"/>
        <v>1.0940829999999999</v>
      </c>
      <c r="F661" s="70">
        <v>0.36948299999999989</v>
      </c>
      <c r="G661" s="70">
        <v>0.72460000000000002</v>
      </c>
      <c r="H661" s="70"/>
    </row>
    <row r="662" spans="1:8">
      <c r="A662" s="66">
        <v>41414</v>
      </c>
      <c r="B662" s="84">
        <v>1.32951</v>
      </c>
      <c r="C662" s="68">
        <v>21</v>
      </c>
      <c r="D662" s="69">
        <v>0.230741</v>
      </c>
      <c r="E662" s="69">
        <f t="shared" si="10"/>
        <v>1.0987689999999999</v>
      </c>
      <c r="F662" s="70">
        <v>0.36988900000000002</v>
      </c>
      <c r="G662" s="70">
        <v>0.72887999999999997</v>
      </c>
      <c r="H662" s="70"/>
    </row>
    <row r="663" spans="1:8">
      <c r="A663" s="72">
        <v>41421</v>
      </c>
      <c r="B663" s="86">
        <v>1.3486800000000001</v>
      </c>
      <c r="C663" s="74">
        <v>21</v>
      </c>
      <c r="D663" s="75">
        <v>0.234068</v>
      </c>
      <c r="E663" s="75">
        <f t="shared" si="10"/>
        <v>1.1146120000000002</v>
      </c>
      <c r="F663" s="76">
        <v>0.36995200000000011</v>
      </c>
      <c r="G663" s="76">
        <v>0.74465999999999999</v>
      </c>
      <c r="H663" s="76"/>
    </row>
    <row r="664" spans="1:8">
      <c r="A664" s="60">
        <v>41428</v>
      </c>
      <c r="B664" s="85">
        <v>1.3426899999999999</v>
      </c>
      <c r="C664" s="62">
        <v>21</v>
      </c>
      <c r="D664" s="63">
        <v>0.23302899999999999</v>
      </c>
      <c r="E664" s="63">
        <f t="shared" si="10"/>
        <v>1.109661</v>
      </c>
      <c r="F664" s="64">
        <v>0.36978099999999997</v>
      </c>
      <c r="G664" s="64">
        <v>0.73987999999999998</v>
      </c>
      <c r="H664" s="64"/>
    </row>
    <row r="665" spans="1:8">
      <c r="A665" s="66">
        <v>41435</v>
      </c>
      <c r="B665" s="84">
        <v>1.32921</v>
      </c>
      <c r="C665" s="68">
        <v>21</v>
      </c>
      <c r="D665" s="69">
        <v>0.23068900000000001</v>
      </c>
      <c r="E665" s="69">
        <f t="shared" si="10"/>
        <v>1.0985210000000001</v>
      </c>
      <c r="F665" s="70">
        <v>0.36978099999999992</v>
      </c>
      <c r="G665" s="70">
        <v>0.72874000000000005</v>
      </c>
      <c r="H665" s="70"/>
    </row>
    <row r="666" spans="1:8">
      <c r="A666" s="66">
        <v>41442</v>
      </c>
      <c r="B666" s="84">
        <v>1.3264800000000001</v>
      </c>
      <c r="C666" s="68">
        <v>21</v>
      </c>
      <c r="D666" s="69">
        <v>0.230216</v>
      </c>
      <c r="E666" s="69">
        <f t="shared" si="10"/>
        <v>1.0962640000000001</v>
      </c>
      <c r="F666" s="70">
        <v>0.36978400000000011</v>
      </c>
      <c r="G666" s="70">
        <v>0.72648000000000001</v>
      </c>
      <c r="H666" s="70"/>
    </row>
    <row r="667" spans="1:8">
      <c r="A667" s="72">
        <v>41449</v>
      </c>
      <c r="B667" s="86">
        <v>1.3339099999999999</v>
      </c>
      <c r="C667" s="74">
        <v>21</v>
      </c>
      <c r="D667" s="75">
        <v>0.23150499999999999</v>
      </c>
      <c r="E667" s="75">
        <f t="shared" si="10"/>
        <v>1.1024049999999999</v>
      </c>
      <c r="F667" s="76">
        <v>0.36994499999999997</v>
      </c>
      <c r="G667" s="76">
        <v>0.73246</v>
      </c>
      <c r="H667" s="76"/>
    </row>
    <row r="668" spans="1:8">
      <c r="A668" s="66">
        <v>41456</v>
      </c>
      <c r="B668" s="84">
        <v>1.3326499999999999</v>
      </c>
      <c r="C668" s="68">
        <v>21</v>
      </c>
      <c r="D668" s="69">
        <v>0.23128599999999999</v>
      </c>
      <c r="E668" s="69">
        <f t="shared" si="10"/>
        <v>1.1013639999999998</v>
      </c>
      <c r="F668" s="70">
        <v>0.36991399999999985</v>
      </c>
      <c r="G668" s="70">
        <v>0.73145000000000004</v>
      </c>
      <c r="H668" s="70"/>
    </row>
    <row r="669" spans="1:8">
      <c r="A669" s="66">
        <v>41463</v>
      </c>
      <c r="B669" s="84">
        <v>1.3391900000000001</v>
      </c>
      <c r="C669" s="68">
        <v>21</v>
      </c>
      <c r="D669" s="69">
        <v>0.23242099999999999</v>
      </c>
      <c r="E669" s="69">
        <f t="shared" si="10"/>
        <v>1.1067690000000001</v>
      </c>
      <c r="F669" s="70">
        <v>0.37033900000000008</v>
      </c>
      <c r="G669" s="70">
        <v>0.73643000000000003</v>
      </c>
      <c r="H669" s="70"/>
    </row>
    <row r="670" spans="1:8">
      <c r="A670" s="66">
        <v>41470</v>
      </c>
      <c r="B670" s="84">
        <v>1.3641799999999999</v>
      </c>
      <c r="C670" s="68">
        <v>21</v>
      </c>
      <c r="D670" s="69">
        <v>0.236759</v>
      </c>
      <c r="E670" s="69">
        <f t="shared" si="10"/>
        <v>1.127421</v>
      </c>
      <c r="F670" s="70">
        <v>0.37005099999999996</v>
      </c>
      <c r="G670" s="70">
        <v>0.75736999999999999</v>
      </c>
      <c r="H670" s="70"/>
    </row>
    <row r="671" spans="1:8">
      <c r="A671" s="66">
        <v>41477</v>
      </c>
      <c r="B671" s="84">
        <v>1.3759999999999999</v>
      </c>
      <c r="C671" s="68">
        <v>21</v>
      </c>
      <c r="D671" s="69">
        <v>0.23880999999999999</v>
      </c>
      <c r="E671" s="69">
        <f t="shared" si="10"/>
        <v>1.1371899999999999</v>
      </c>
      <c r="F671" s="70">
        <v>0.37255999999999989</v>
      </c>
      <c r="G671" s="70">
        <v>0.76463000000000003</v>
      </c>
      <c r="H671" s="70"/>
    </row>
    <row r="672" spans="1:8">
      <c r="A672" s="72">
        <v>41484</v>
      </c>
      <c r="B672" s="86">
        <v>1.3763000000000001</v>
      </c>
      <c r="C672" s="74">
        <v>21</v>
      </c>
      <c r="D672" s="75">
        <v>0.23886199999999999</v>
      </c>
      <c r="E672" s="75">
        <f t="shared" si="10"/>
        <v>1.1374380000000002</v>
      </c>
      <c r="F672" s="76">
        <v>0.37006800000000006</v>
      </c>
      <c r="G672" s="76">
        <v>0.76737</v>
      </c>
      <c r="H672" s="76"/>
    </row>
    <row r="673" spans="1:8">
      <c r="A673" s="60">
        <v>41491</v>
      </c>
      <c r="B673" s="85">
        <v>1.3640600000000001</v>
      </c>
      <c r="C673" s="62">
        <v>21</v>
      </c>
      <c r="D673" s="63">
        <v>0.236738</v>
      </c>
      <c r="E673" s="63">
        <f t="shared" si="10"/>
        <v>1.1273219999999999</v>
      </c>
      <c r="F673" s="64">
        <v>0.37000200000000005</v>
      </c>
      <c r="G673" s="64">
        <v>0.75731999999999999</v>
      </c>
      <c r="H673" s="64"/>
    </row>
    <row r="674" spans="1:8">
      <c r="A674" s="66">
        <v>41498</v>
      </c>
      <c r="B674" s="84">
        <v>1.3594900000000001</v>
      </c>
      <c r="C674" s="68">
        <v>21</v>
      </c>
      <c r="D674" s="69">
        <v>0.23594499999999999</v>
      </c>
      <c r="E674" s="69">
        <f t="shared" si="10"/>
        <v>1.123545</v>
      </c>
      <c r="F674" s="70">
        <v>0.36999500000000007</v>
      </c>
      <c r="G674" s="70">
        <v>0.75355000000000005</v>
      </c>
      <c r="H674" s="70"/>
    </row>
    <row r="675" spans="1:8">
      <c r="A675" s="66">
        <v>41505</v>
      </c>
      <c r="B675" s="84">
        <v>1.3608100000000001</v>
      </c>
      <c r="C675" s="68">
        <v>21</v>
      </c>
      <c r="D675" s="69">
        <v>0.236174</v>
      </c>
      <c r="E675" s="69">
        <f t="shared" si="10"/>
        <v>1.1246360000000002</v>
      </c>
      <c r="F675" s="70">
        <v>0.37011600000000011</v>
      </c>
      <c r="G675" s="70">
        <v>0.75451999999999997</v>
      </c>
      <c r="H675" s="70"/>
    </row>
    <row r="676" spans="1:8">
      <c r="A676" s="72">
        <v>41512</v>
      </c>
      <c r="B676" s="86">
        <v>1.37063</v>
      </c>
      <c r="C676" s="74">
        <v>21</v>
      </c>
      <c r="D676" s="75">
        <v>0.23787800000000001</v>
      </c>
      <c r="E676" s="75">
        <f t="shared" si="10"/>
        <v>1.132752</v>
      </c>
      <c r="F676" s="76">
        <v>0.37018200000000001</v>
      </c>
      <c r="G676" s="76">
        <v>0.76256999999999997</v>
      </c>
      <c r="H676" s="76"/>
    </row>
    <row r="677" spans="1:8">
      <c r="A677" s="60">
        <v>41519</v>
      </c>
      <c r="B677" s="85">
        <v>1.38201</v>
      </c>
      <c r="C677" s="62">
        <v>21</v>
      </c>
      <c r="D677" s="63">
        <v>0.23985300000000001</v>
      </c>
      <c r="E677" s="63">
        <f t="shared" si="10"/>
        <v>1.1421569999999999</v>
      </c>
      <c r="F677" s="64">
        <v>0.37015699999999996</v>
      </c>
      <c r="G677" s="64">
        <v>0.77200000000000002</v>
      </c>
      <c r="H677" s="64"/>
    </row>
    <row r="678" spans="1:8">
      <c r="A678" s="66">
        <v>41526</v>
      </c>
      <c r="B678" s="84">
        <v>1.4013199999999999</v>
      </c>
      <c r="C678" s="68">
        <v>21</v>
      </c>
      <c r="D678" s="69">
        <v>0.243204</v>
      </c>
      <c r="E678" s="69">
        <f t="shared" si="10"/>
        <v>1.1581159999999999</v>
      </c>
      <c r="F678" s="70">
        <v>0.37032599999999993</v>
      </c>
      <c r="G678" s="70">
        <v>0.78778999999999999</v>
      </c>
      <c r="H678" s="70"/>
    </row>
    <row r="679" spans="1:8">
      <c r="A679" s="66">
        <v>41533</v>
      </c>
      <c r="B679" s="84">
        <v>1.3974</v>
      </c>
      <c r="C679" s="68">
        <v>21</v>
      </c>
      <c r="D679" s="69">
        <v>0.24252399999999999</v>
      </c>
      <c r="E679" s="69">
        <f t="shared" si="10"/>
        <v>1.154876</v>
      </c>
      <c r="F679" s="70">
        <v>0.369506</v>
      </c>
      <c r="G679" s="70">
        <v>0.78537000000000001</v>
      </c>
      <c r="H679" s="70"/>
    </row>
    <row r="680" spans="1:8">
      <c r="A680" s="66">
        <v>41540</v>
      </c>
      <c r="B680" s="84">
        <v>1.38042</v>
      </c>
      <c r="C680" s="68">
        <v>21</v>
      </c>
      <c r="D680" s="69">
        <v>0.23957700000000001</v>
      </c>
      <c r="E680" s="69">
        <f t="shared" si="10"/>
        <v>1.1408430000000001</v>
      </c>
      <c r="F680" s="70">
        <v>0.36950299999999991</v>
      </c>
      <c r="G680" s="70">
        <v>0.77134000000000003</v>
      </c>
      <c r="H680" s="70"/>
    </row>
    <row r="681" spans="1:8">
      <c r="A681" s="72">
        <v>41547</v>
      </c>
      <c r="B681" s="86">
        <v>1.3614599999999999</v>
      </c>
      <c r="C681" s="74">
        <v>21</v>
      </c>
      <c r="D681" s="75">
        <v>0.236286</v>
      </c>
      <c r="E681" s="75">
        <f t="shared" si="10"/>
        <v>1.1251739999999999</v>
      </c>
      <c r="F681" s="76">
        <v>0.36949399999999988</v>
      </c>
      <c r="G681" s="76">
        <v>0.75568000000000002</v>
      </c>
      <c r="H681" s="76"/>
    </row>
    <row r="682" spans="1:8">
      <c r="A682" s="60">
        <v>41554</v>
      </c>
      <c r="B682" s="85">
        <v>1.3593500000000001</v>
      </c>
      <c r="C682" s="62">
        <v>21</v>
      </c>
      <c r="D682" s="63">
        <v>0.23591999999999999</v>
      </c>
      <c r="E682" s="63">
        <f t="shared" si="10"/>
        <v>1.1234300000000002</v>
      </c>
      <c r="F682" s="64">
        <v>0.36952000000000007</v>
      </c>
      <c r="G682" s="64">
        <v>0.75390999999999997</v>
      </c>
      <c r="H682" s="64"/>
    </row>
    <row r="683" spans="1:8">
      <c r="A683" s="66">
        <v>41561</v>
      </c>
      <c r="B683" s="84">
        <v>1.3606499999999999</v>
      </c>
      <c r="C683" s="68">
        <v>21</v>
      </c>
      <c r="D683" s="69">
        <v>0.23614599999999999</v>
      </c>
      <c r="E683" s="69">
        <f t="shared" si="10"/>
        <v>1.1245039999999999</v>
      </c>
      <c r="F683" s="70">
        <v>0.36956399999999989</v>
      </c>
      <c r="G683" s="70">
        <v>0.75494000000000006</v>
      </c>
      <c r="H683" s="70"/>
    </row>
    <row r="684" spans="1:8">
      <c r="A684" s="66">
        <v>41568</v>
      </c>
      <c r="B684" s="84">
        <v>1.36171</v>
      </c>
      <c r="C684" s="68">
        <v>21</v>
      </c>
      <c r="D684" s="69">
        <v>0.23633000000000001</v>
      </c>
      <c r="E684" s="69">
        <f t="shared" si="10"/>
        <v>1.12538</v>
      </c>
      <c r="F684" s="70">
        <v>0.36950999999999989</v>
      </c>
      <c r="G684" s="70">
        <v>0.75587000000000004</v>
      </c>
      <c r="H684" s="70"/>
    </row>
    <row r="685" spans="1:8">
      <c r="A685" s="72">
        <v>41575</v>
      </c>
      <c r="B685" s="86">
        <v>1.34727</v>
      </c>
      <c r="C685" s="74">
        <v>21</v>
      </c>
      <c r="D685" s="75">
        <v>0.233824</v>
      </c>
      <c r="E685" s="75">
        <f t="shared" si="10"/>
        <v>1.1134459999999999</v>
      </c>
      <c r="F685" s="76">
        <v>0.36948599999999998</v>
      </c>
      <c r="G685" s="76">
        <v>0.74395999999999995</v>
      </c>
      <c r="H685" s="76"/>
    </row>
    <row r="686" spans="1:8">
      <c r="A686" s="60">
        <v>41582</v>
      </c>
      <c r="B686" s="85">
        <v>1.33856</v>
      </c>
      <c r="C686" s="62">
        <v>21</v>
      </c>
      <c r="D686" s="63">
        <v>0.23231199999999999</v>
      </c>
      <c r="E686" s="63">
        <f t="shared" si="10"/>
        <v>1.1062479999999999</v>
      </c>
      <c r="F686" s="64">
        <v>0.36948800000000004</v>
      </c>
      <c r="G686" s="64">
        <v>0.73675999999999997</v>
      </c>
      <c r="H686" s="64"/>
    </row>
    <row r="687" spans="1:8">
      <c r="A687" s="66">
        <v>41589</v>
      </c>
      <c r="B687" s="84">
        <v>1.33592</v>
      </c>
      <c r="C687" s="68">
        <v>21</v>
      </c>
      <c r="D687" s="69">
        <v>0.231854</v>
      </c>
      <c r="E687" s="69">
        <f t="shared" si="10"/>
        <v>1.104066</v>
      </c>
      <c r="F687" s="70">
        <v>0.36949600000000005</v>
      </c>
      <c r="G687" s="70">
        <v>0.73456999999999995</v>
      </c>
      <c r="H687" s="70"/>
    </row>
    <row r="688" spans="1:8">
      <c r="A688" s="66">
        <v>41596</v>
      </c>
      <c r="B688" s="84">
        <v>1.3365400000000001</v>
      </c>
      <c r="C688" s="68">
        <v>21</v>
      </c>
      <c r="D688" s="69">
        <v>0.231961</v>
      </c>
      <c r="E688" s="69">
        <f t="shared" si="10"/>
        <v>1.104579</v>
      </c>
      <c r="F688" s="70">
        <v>0.36946900000000005</v>
      </c>
      <c r="G688" s="70">
        <v>0.73511000000000004</v>
      </c>
      <c r="H688" s="70"/>
    </row>
    <row r="689" spans="1:8">
      <c r="A689" s="72">
        <v>41603</v>
      </c>
      <c r="B689" s="86">
        <v>1.3437600000000001</v>
      </c>
      <c r="C689" s="74">
        <v>21</v>
      </c>
      <c r="D689" s="75">
        <v>0.23321500000000001</v>
      </c>
      <c r="E689" s="75">
        <f t="shared" si="10"/>
        <v>1.1105450000000001</v>
      </c>
      <c r="F689" s="76">
        <v>0.36947500000000005</v>
      </c>
      <c r="G689" s="76">
        <v>0.74107000000000001</v>
      </c>
      <c r="H689" s="76"/>
    </row>
    <row r="690" spans="1:8">
      <c r="A690" s="60">
        <v>41610</v>
      </c>
      <c r="B690" s="85">
        <v>1.3568800000000001</v>
      </c>
      <c r="C690" s="62">
        <v>21</v>
      </c>
      <c r="D690" s="63">
        <v>0.23549200000000001</v>
      </c>
      <c r="E690" s="63">
        <f t="shared" si="10"/>
        <v>1.1213880000000001</v>
      </c>
      <c r="F690" s="64">
        <v>0.36948800000000004</v>
      </c>
      <c r="G690" s="64">
        <v>0.75190000000000001</v>
      </c>
      <c r="H690" s="64"/>
    </row>
    <row r="691" spans="1:8">
      <c r="A691" s="66">
        <v>41617</v>
      </c>
      <c r="B691" s="84">
        <v>1.3606100000000001</v>
      </c>
      <c r="C691" s="68">
        <v>21</v>
      </c>
      <c r="D691" s="69">
        <v>0.23613899999999999</v>
      </c>
      <c r="E691" s="69">
        <f t="shared" si="10"/>
        <v>1.1244710000000002</v>
      </c>
      <c r="F691" s="70">
        <v>0.36950100000000008</v>
      </c>
      <c r="G691" s="70">
        <v>0.75497000000000003</v>
      </c>
      <c r="H691" s="70"/>
    </row>
    <row r="692" spans="1:8">
      <c r="A692" s="72">
        <v>41624</v>
      </c>
      <c r="B692" s="86">
        <v>1.3468199999999999</v>
      </c>
      <c r="C692" s="74">
        <v>21</v>
      </c>
      <c r="D692" s="75">
        <v>0.23374600000000001</v>
      </c>
      <c r="E692" s="75">
        <f t="shared" si="10"/>
        <v>1.1130739999999999</v>
      </c>
      <c r="F692" s="76">
        <v>0.3695139999999999</v>
      </c>
      <c r="G692" s="76">
        <v>0.74356</v>
      </c>
      <c r="H692" s="76"/>
    </row>
    <row r="693" spans="1:8">
      <c r="A693" s="66">
        <v>41645</v>
      </c>
      <c r="B693" s="84">
        <v>1.3575600000000001</v>
      </c>
      <c r="C693" s="68">
        <v>21</v>
      </c>
      <c r="D693" s="69">
        <v>0.23561000000000001</v>
      </c>
      <c r="E693" s="69">
        <f t="shared" si="10"/>
        <v>1.12195</v>
      </c>
      <c r="F693" s="70">
        <v>0.37080000000000013</v>
      </c>
      <c r="G693" s="70">
        <v>0.75114999999999998</v>
      </c>
      <c r="H693" s="70"/>
    </row>
    <row r="694" spans="1:8">
      <c r="A694" s="66">
        <v>41652</v>
      </c>
      <c r="B694" s="84">
        <v>1.34256</v>
      </c>
      <c r="C694" s="68">
        <v>21</v>
      </c>
      <c r="D694" s="69">
        <v>0.23300599999999999</v>
      </c>
      <c r="E694" s="69">
        <f t="shared" si="10"/>
        <v>1.1095539999999999</v>
      </c>
      <c r="F694" s="70">
        <v>0.37101400000000001</v>
      </c>
      <c r="G694" s="70">
        <v>0.73853999999999997</v>
      </c>
      <c r="H694" s="70"/>
    </row>
    <row r="695" spans="1:8">
      <c r="A695" s="66">
        <v>41659</v>
      </c>
      <c r="B695" s="84">
        <v>1.3352200000000001</v>
      </c>
      <c r="C695" s="68">
        <v>21</v>
      </c>
      <c r="D695" s="69">
        <v>0.23173199999999999</v>
      </c>
      <c r="E695" s="69">
        <f t="shared" si="10"/>
        <v>1.103488</v>
      </c>
      <c r="F695" s="70">
        <v>0.37100800000000006</v>
      </c>
      <c r="G695" s="70">
        <v>0.73248000000000002</v>
      </c>
      <c r="H695" s="70"/>
    </row>
    <row r="696" spans="1:8">
      <c r="A696" s="72">
        <v>41666</v>
      </c>
      <c r="B696" s="86">
        <v>1.33931</v>
      </c>
      <c r="C696" s="74">
        <v>21</v>
      </c>
      <c r="D696" s="75">
        <v>0.23244200000000001</v>
      </c>
      <c r="E696" s="75">
        <f t="shared" si="10"/>
        <v>1.106868</v>
      </c>
      <c r="F696" s="76">
        <v>0.37101799999999996</v>
      </c>
      <c r="G696" s="76">
        <v>0.73585</v>
      </c>
      <c r="H696" s="76"/>
    </row>
    <row r="697" spans="1:8">
      <c r="A697" s="60">
        <v>41673</v>
      </c>
      <c r="B697" s="85">
        <v>1.3358099999999999</v>
      </c>
      <c r="C697" s="62">
        <v>21</v>
      </c>
      <c r="D697" s="63">
        <v>0.23183500000000001</v>
      </c>
      <c r="E697" s="63">
        <f t="shared" si="10"/>
        <v>1.1039749999999999</v>
      </c>
      <c r="F697" s="64">
        <v>0.37103499999999989</v>
      </c>
      <c r="G697" s="64">
        <v>0.73294000000000004</v>
      </c>
      <c r="H697" s="64"/>
    </row>
    <row r="698" spans="1:8">
      <c r="A698" s="66">
        <v>41680</v>
      </c>
      <c r="B698" s="84">
        <v>1.3357000000000001</v>
      </c>
      <c r="C698" s="68">
        <v>21</v>
      </c>
      <c r="D698" s="69">
        <v>0.23181599999999999</v>
      </c>
      <c r="E698" s="69">
        <f t="shared" si="10"/>
        <v>1.1038840000000001</v>
      </c>
      <c r="F698" s="70">
        <v>0.37101400000000007</v>
      </c>
      <c r="G698" s="70">
        <v>0.73287000000000002</v>
      </c>
      <c r="H698" s="70"/>
    </row>
    <row r="699" spans="1:8">
      <c r="A699" s="66">
        <v>41687</v>
      </c>
      <c r="B699" s="84">
        <v>1.3384400000000001</v>
      </c>
      <c r="C699" s="68">
        <v>21</v>
      </c>
      <c r="D699" s="69">
        <v>0.232291</v>
      </c>
      <c r="E699" s="69">
        <f t="shared" si="10"/>
        <v>1.106149</v>
      </c>
      <c r="F699" s="70">
        <v>0.37100900000000003</v>
      </c>
      <c r="G699" s="70">
        <v>0.73514000000000002</v>
      </c>
      <c r="H699" s="70"/>
    </row>
    <row r="700" spans="1:8">
      <c r="A700" s="72">
        <v>41694</v>
      </c>
      <c r="B700" s="86">
        <v>1.3400799999999999</v>
      </c>
      <c r="C700" s="74">
        <v>21</v>
      </c>
      <c r="D700" s="75">
        <v>0.232576</v>
      </c>
      <c r="E700" s="75">
        <f t="shared" si="10"/>
        <v>1.107504</v>
      </c>
      <c r="F700" s="76">
        <v>0.37103399999999997</v>
      </c>
      <c r="G700" s="76">
        <v>0.73646999999999996</v>
      </c>
      <c r="H700" s="76"/>
    </row>
    <row r="701" spans="1:8">
      <c r="A701" s="60">
        <v>41701</v>
      </c>
      <c r="B701" s="85">
        <v>1.3420099999999999</v>
      </c>
      <c r="C701" s="62">
        <v>21</v>
      </c>
      <c r="D701" s="63">
        <v>0.23291100000000001</v>
      </c>
      <c r="E701" s="63">
        <f t="shared" si="10"/>
        <v>1.1090989999999998</v>
      </c>
      <c r="F701" s="64">
        <v>0.37101899999999999</v>
      </c>
      <c r="G701" s="64">
        <v>0.73807999999999996</v>
      </c>
      <c r="H701" s="64"/>
    </row>
    <row r="702" spans="1:8">
      <c r="A702" s="66">
        <v>41708</v>
      </c>
      <c r="B702" s="84">
        <v>1.3352599999999999</v>
      </c>
      <c r="C702" s="68">
        <v>21</v>
      </c>
      <c r="D702" s="69">
        <v>0.231739</v>
      </c>
      <c r="E702" s="69">
        <f t="shared" si="10"/>
        <v>1.103521</v>
      </c>
      <c r="F702" s="70">
        <v>0.37104099999999984</v>
      </c>
      <c r="G702" s="70">
        <v>0.73248000000000002</v>
      </c>
      <c r="H702" s="70"/>
    </row>
    <row r="703" spans="1:8">
      <c r="A703" s="66">
        <v>41715</v>
      </c>
      <c r="B703" s="84">
        <v>1.3233900000000001</v>
      </c>
      <c r="C703" s="68">
        <v>21</v>
      </c>
      <c r="D703" s="69">
        <v>0.22967899999999999</v>
      </c>
      <c r="E703" s="69">
        <f t="shared" si="10"/>
        <v>1.0937110000000001</v>
      </c>
      <c r="F703" s="70">
        <v>0.37104100000000007</v>
      </c>
      <c r="G703" s="70">
        <v>0.72267000000000003</v>
      </c>
      <c r="H703" s="70"/>
    </row>
    <row r="704" spans="1:8">
      <c r="A704" s="66">
        <v>41722</v>
      </c>
      <c r="B704" s="84">
        <v>1.3148899999999999</v>
      </c>
      <c r="C704" s="68">
        <v>21</v>
      </c>
      <c r="D704" s="69">
        <v>0.22820399999999999</v>
      </c>
      <c r="E704" s="69">
        <f t="shared" si="10"/>
        <v>1.0866859999999998</v>
      </c>
      <c r="F704" s="70">
        <v>0.37102599999999997</v>
      </c>
      <c r="G704" s="70">
        <v>0.71565999999999996</v>
      </c>
      <c r="H704" s="70"/>
    </row>
    <row r="705" spans="1:8">
      <c r="A705" s="72">
        <v>41729</v>
      </c>
      <c r="B705" s="86">
        <v>1.3198000000000001</v>
      </c>
      <c r="C705" s="74">
        <v>21</v>
      </c>
      <c r="D705" s="75">
        <v>0.22905600000000001</v>
      </c>
      <c r="E705" s="75">
        <f t="shared" si="10"/>
        <v>1.0907440000000002</v>
      </c>
      <c r="F705" s="76">
        <v>0.37098400000000009</v>
      </c>
      <c r="G705" s="76">
        <v>0.71975999999999996</v>
      </c>
      <c r="H705" s="76"/>
    </row>
    <row r="706" spans="1:8">
      <c r="A706" s="66">
        <v>41736</v>
      </c>
      <c r="B706" s="84">
        <v>1.3191200000000001</v>
      </c>
      <c r="C706" s="68">
        <v>21</v>
      </c>
      <c r="D706" s="69">
        <v>0.228938</v>
      </c>
      <c r="E706" s="69">
        <f t="shared" si="10"/>
        <v>1.090182</v>
      </c>
      <c r="F706" s="70">
        <v>0.37104200000000009</v>
      </c>
      <c r="G706" s="70">
        <v>0.71914</v>
      </c>
      <c r="H706" s="70"/>
    </row>
    <row r="707" spans="1:8">
      <c r="A707" s="66">
        <v>41743</v>
      </c>
      <c r="B707" s="84">
        <v>1.3203199999999999</v>
      </c>
      <c r="C707" s="68">
        <v>21</v>
      </c>
      <c r="D707" s="69">
        <v>0.22914599999999999</v>
      </c>
      <c r="E707" s="69">
        <f t="shared" ref="E707:E770" si="11">IFERROR(B707-D707,"ND")</f>
        <v>1.0911739999999999</v>
      </c>
      <c r="F707" s="70">
        <v>0.37105399999999999</v>
      </c>
      <c r="G707" s="70">
        <v>0.72011999999999998</v>
      </c>
      <c r="H707" s="70"/>
    </row>
    <row r="708" spans="1:8">
      <c r="A708" s="72">
        <v>41757</v>
      </c>
      <c r="B708" s="86">
        <v>1.32881</v>
      </c>
      <c r="C708" s="74">
        <v>21</v>
      </c>
      <c r="D708" s="75">
        <v>0.23061999999999999</v>
      </c>
      <c r="E708" s="75">
        <f t="shared" si="11"/>
        <v>1.09819</v>
      </c>
      <c r="F708" s="76">
        <v>0.37106</v>
      </c>
      <c r="G708" s="76">
        <v>0.72713000000000005</v>
      </c>
      <c r="H708" s="76"/>
    </row>
    <row r="709" spans="1:8">
      <c r="A709" s="60">
        <v>41764</v>
      </c>
      <c r="B709" s="85">
        <v>1.3268200000000001</v>
      </c>
      <c r="C709" s="62">
        <v>21</v>
      </c>
      <c r="D709" s="63">
        <v>0.23027500000000001</v>
      </c>
      <c r="E709" s="63">
        <f t="shared" si="11"/>
        <v>1.0965450000000001</v>
      </c>
      <c r="F709" s="64">
        <v>0.37105500000000013</v>
      </c>
      <c r="G709" s="64">
        <v>0.72548999999999997</v>
      </c>
      <c r="H709" s="64"/>
    </row>
    <row r="710" spans="1:8">
      <c r="A710" s="66">
        <v>41771</v>
      </c>
      <c r="B710" s="84">
        <v>1.3149299999999999</v>
      </c>
      <c r="C710" s="68">
        <v>21</v>
      </c>
      <c r="D710" s="69">
        <v>0.228211</v>
      </c>
      <c r="E710" s="69">
        <f t="shared" si="11"/>
        <v>1.086719</v>
      </c>
      <c r="F710" s="70">
        <v>0.37103899999999995</v>
      </c>
      <c r="G710" s="70">
        <v>0.71567999999999998</v>
      </c>
      <c r="H710" s="70"/>
    </row>
    <row r="711" spans="1:8">
      <c r="A711" s="66">
        <v>41778</v>
      </c>
      <c r="B711" s="84">
        <v>1.32193</v>
      </c>
      <c r="C711" s="68">
        <v>21</v>
      </c>
      <c r="D711" s="69">
        <v>0.22942599999999999</v>
      </c>
      <c r="E711" s="69">
        <f t="shared" si="11"/>
        <v>1.0925040000000001</v>
      </c>
      <c r="F711" s="70">
        <v>0.37106400000000006</v>
      </c>
      <c r="G711" s="70">
        <v>0.72143999999999997</v>
      </c>
      <c r="H711" s="70"/>
    </row>
    <row r="712" spans="1:8">
      <c r="A712" s="72">
        <v>41785</v>
      </c>
      <c r="B712" s="86">
        <v>1.32562</v>
      </c>
      <c r="C712" s="74">
        <v>21</v>
      </c>
      <c r="D712" s="75">
        <v>0.23006599999999999</v>
      </c>
      <c r="E712" s="75">
        <f t="shared" si="11"/>
        <v>1.0955539999999999</v>
      </c>
      <c r="F712" s="76">
        <v>0.37107400000000001</v>
      </c>
      <c r="G712" s="76">
        <v>0.72448000000000001</v>
      </c>
      <c r="H712" s="76"/>
    </row>
    <row r="713" spans="1:8">
      <c r="A713" s="60">
        <v>41792</v>
      </c>
      <c r="B713" s="85">
        <v>1.3269200000000001</v>
      </c>
      <c r="C713" s="62">
        <v>21</v>
      </c>
      <c r="D713" s="63">
        <v>0.230292</v>
      </c>
      <c r="E713" s="63">
        <f t="shared" si="11"/>
        <v>1.0966280000000002</v>
      </c>
      <c r="F713" s="64">
        <v>0.3710480000000001</v>
      </c>
      <c r="G713" s="64">
        <v>0.72558</v>
      </c>
      <c r="H713" s="64"/>
    </row>
    <row r="714" spans="1:8">
      <c r="A714" s="66">
        <v>41799</v>
      </c>
      <c r="B714" s="84">
        <v>1.3161</v>
      </c>
      <c r="C714" s="68">
        <v>21</v>
      </c>
      <c r="D714" s="69">
        <v>0.22841400000000001</v>
      </c>
      <c r="E714" s="69">
        <f t="shared" si="11"/>
        <v>1.0876860000000002</v>
      </c>
      <c r="F714" s="70">
        <v>0.37105600000000005</v>
      </c>
      <c r="G714" s="70">
        <v>0.71662999999999999</v>
      </c>
      <c r="H714" s="70"/>
    </row>
    <row r="715" spans="1:8">
      <c r="A715" s="66">
        <v>41806</v>
      </c>
      <c r="B715" s="84">
        <v>1.3201799999999999</v>
      </c>
      <c r="C715" s="68">
        <v>21</v>
      </c>
      <c r="D715" s="69">
        <v>0.22912199999999999</v>
      </c>
      <c r="E715" s="69">
        <f t="shared" si="11"/>
        <v>1.0910579999999999</v>
      </c>
      <c r="F715" s="70">
        <v>0.3710679999999999</v>
      </c>
      <c r="G715" s="70">
        <v>0.71999000000000002</v>
      </c>
      <c r="H715" s="70"/>
    </row>
    <row r="716" spans="1:8">
      <c r="A716" s="66">
        <v>41813</v>
      </c>
      <c r="B716" s="84">
        <v>1.3407500000000001</v>
      </c>
      <c r="C716" s="68">
        <v>21</v>
      </c>
      <c r="D716" s="69">
        <v>0.23269200000000001</v>
      </c>
      <c r="E716" s="69">
        <f t="shared" si="11"/>
        <v>1.1080580000000002</v>
      </c>
      <c r="F716" s="70">
        <v>0.37105800000000011</v>
      </c>
      <c r="G716" s="70">
        <v>0.73699999999999999</v>
      </c>
      <c r="H716" s="70"/>
    </row>
    <row r="717" spans="1:8">
      <c r="A717" s="72">
        <v>41820</v>
      </c>
      <c r="B717" s="86">
        <v>1.3469899999999999</v>
      </c>
      <c r="C717" s="74">
        <v>21</v>
      </c>
      <c r="D717" s="75">
        <v>0.23377500000000001</v>
      </c>
      <c r="E717" s="75">
        <f t="shared" si="11"/>
        <v>1.1132149999999998</v>
      </c>
      <c r="F717" s="76">
        <v>0.37103499999999995</v>
      </c>
      <c r="G717" s="76">
        <v>0.74217999999999995</v>
      </c>
      <c r="H717" s="76"/>
    </row>
    <row r="718" spans="1:8">
      <c r="A718" s="66">
        <v>41827</v>
      </c>
      <c r="B718" s="84">
        <v>1.33788</v>
      </c>
      <c r="C718" s="68">
        <v>21</v>
      </c>
      <c r="D718" s="69">
        <v>0.23219400000000001</v>
      </c>
      <c r="E718" s="69">
        <f t="shared" si="11"/>
        <v>1.1056859999999999</v>
      </c>
      <c r="F718" s="70">
        <v>0.37105599999999994</v>
      </c>
      <c r="G718" s="70">
        <v>0.73463000000000001</v>
      </c>
      <c r="H718" s="70"/>
    </row>
    <row r="719" spans="1:8">
      <c r="A719" s="66">
        <v>41834</v>
      </c>
      <c r="B719" s="84">
        <v>1.3279000000000001</v>
      </c>
      <c r="C719" s="68">
        <v>21</v>
      </c>
      <c r="D719" s="69">
        <v>0.230462</v>
      </c>
      <c r="E719" s="69">
        <f t="shared" si="11"/>
        <v>1.0974380000000001</v>
      </c>
      <c r="F719" s="70">
        <v>0.3710480000000001</v>
      </c>
      <c r="G719" s="70">
        <v>0.72638999999999998</v>
      </c>
      <c r="H719" s="70"/>
    </row>
    <row r="720" spans="1:8">
      <c r="A720" s="66">
        <v>41841</v>
      </c>
      <c r="B720" s="84">
        <v>1.3209299999999999</v>
      </c>
      <c r="C720" s="68">
        <v>21</v>
      </c>
      <c r="D720" s="69">
        <v>0.22925200000000001</v>
      </c>
      <c r="E720" s="69">
        <f t="shared" si="11"/>
        <v>1.0916779999999999</v>
      </c>
      <c r="F720" s="70">
        <v>0.37101799999999996</v>
      </c>
      <c r="G720" s="70">
        <v>0.72065999999999997</v>
      </c>
      <c r="H720" s="70"/>
    </row>
    <row r="721" spans="1:8">
      <c r="A721" s="72">
        <v>41848</v>
      </c>
      <c r="B721" s="86">
        <v>1.3187199999999999</v>
      </c>
      <c r="C721" s="74">
        <v>21</v>
      </c>
      <c r="D721" s="75">
        <v>0.22886899999999999</v>
      </c>
      <c r="E721" s="75">
        <f t="shared" si="11"/>
        <v>1.0898509999999999</v>
      </c>
      <c r="F721" s="76">
        <v>0.37101099999999987</v>
      </c>
      <c r="G721" s="76">
        <v>0.71884000000000003</v>
      </c>
      <c r="H721" s="76"/>
    </row>
    <row r="722" spans="1:8">
      <c r="A722" s="60">
        <v>41855</v>
      </c>
      <c r="B722" s="85">
        <v>1.31568</v>
      </c>
      <c r="C722" s="62">
        <v>21</v>
      </c>
      <c r="D722" s="63">
        <v>0.22834099999999999</v>
      </c>
      <c r="E722" s="63">
        <f t="shared" si="11"/>
        <v>1.0873390000000001</v>
      </c>
      <c r="F722" s="64">
        <v>0.3709889999999999</v>
      </c>
      <c r="G722" s="64">
        <v>0.71635000000000004</v>
      </c>
      <c r="H722" s="64"/>
    </row>
    <row r="723" spans="1:8">
      <c r="A723" s="66">
        <v>41862</v>
      </c>
      <c r="B723" s="84">
        <v>1.3245499999999999</v>
      </c>
      <c r="C723" s="68">
        <v>21</v>
      </c>
      <c r="D723" s="69">
        <v>0.229881</v>
      </c>
      <c r="E723" s="69">
        <f t="shared" si="11"/>
        <v>1.0946689999999999</v>
      </c>
      <c r="F723" s="70">
        <v>0.37100899999999992</v>
      </c>
      <c r="G723" s="70">
        <v>0.72365999999999997</v>
      </c>
      <c r="H723" s="70"/>
    </row>
    <row r="724" spans="1:8">
      <c r="A724" s="66">
        <v>41869</v>
      </c>
      <c r="B724" s="84">
        <v>1.3262400000000001</v>
      </c>
      <c r="C724" s="68">
        <v>21</v>
      </c>
      <c r="D724" s="69">
        <v>0.23017399999999999</v>
      </c>
      <c r="E724" s="69">
        <f t="shared" si="11"/>
        <v>1.096066</v>
      </c>
      <c r="F724" s="70">
        <v>0.3709960000000001</v>
      </c>
      <c r="G724" s="70">
        <v>0.72506999999999999</v>
      </c>
      <c r="H724" s="70"/>
    </row>
    <row r="725" spans="1:8">
      <c r="A725" s="72">
        <v>41876</v>
      </c>
      <c r="B725" s="86">
        <v>1.3190900000000001</v>
      </c>
      <c r="C725" s="74">
        <v>21</v>
      </c>
      <c r="D725" s="75">
        <v>0.228933</v>
      </c>
      <c r="E725" s="75">
        <f t="shared" si="11"/>
        <v>1.090157</v>
      </c>
      <c r="F725" s="76">
        <v>0.37097700000000006</v>
      </c>
      <c r="G725" s="76">
        <v>0.71918000000000004</v>
      </c>
      <c r="H725" s="76"/>
    </row>
    <row r="726" spans="1:8">
      <c r="A726" s="60">
        <v>41883</v>
      </c>
      <c r="B726" s="85">
        <v>1.3246100000000001</v>
      </c>
      <c r="C726" s="62">
        <v>21</v>
      </c>
      <c r="D726" s="63">
        <v>0.22989100000000001</v>
      </c>
      <c r="E726" s="63">
        <f t="shared" si="11"/>
        <v>1.094719</v>
      </c>
      <c r="F726" s="64">
        <v>0.370979</v>
      </c>
      <c r="G726" s="64">
        <v>0.72374000000000005</v>
      </c>
      <c r="H726" s="64"/>
    </row>
    <row r="727" spans="1:8">
      <c r="A727" s="66">
        <v>41890</v>
      </c>
      <c r="B727" s="84">
        <v>1.32761</v>
      </c>
      <c r="C727" s="68">
        <v>21</v>
      </c>
      <c r="D727" s="69">
        <v>0.23041200000000001</v>
      </c>
      <c r="E727" s="69">
        <f t="shared" si="11"/>
        <v>1.0971979999999999</v>
      </c>
      <c r="F727" s="70">
        <v>0.37100799999999995</v>
      </c>
      <c r="G727" s="70">
        <v>0.72619</v>
      </c>
      <c r="H727" s="70"/>
    </row>
    <row r="728" spans="1:8">
      <c r="A728" s="66">
        <v>41897</v>
      </c>
      <c r="B728" s="84">
        <v>1.3266199999999999</v>
      </c>
      <c r="C728" s="68">
        <v>21</v>
      </c>
      <c r="D728" s="69">
        <v>0.23024</v>
      </c>
      <c r="E728" s="69">
        <f t="shared" si="11"/>
        <v>1.0963799999999999</v>
      </c>
      <c r="F728" s="70">
        <v>0.37101999999999991</v>
      </c>
      <c r="G728" s="70">
        <v>0.72536</v>
      </c>
      <c r="H728" s="70"/>
    </row>
    <row r="729" spans="1:8">
      <c r="A729" s="66">
        <v>41904</v>
      </c>
      <c r="B729" s="84">
        <v>1.31867</v>
      </c>
      <c r="C729" s="68">
        <v>21</v>
      </c>
      <c r="D729" s="69">
        <v>0.22886000000000001</v>
      </c>
      <c r="E729" s="69">
        <f t="shared" si="11"/>
        <v>1.0898099999999999</v>
      </c>
      <c r="F729" s="70">
        <v>0.37103000000000003</v>
      </c>
      <c r="G729" s="70">
        <v>0.71877999999999997</v>
      </c>
      <c r="H729" s="70"/>
    </row>
    <row r="730" spans="1:8">
      <c r="A730" s="72">
        <v>41911</v>
      </c>
      <c r="B730" s="86">
        <v>1.31281</v>
      </c>
      <c r="C730" s="74">
        <v>21</v>
      </c>
      <c r="D730" s="75">
        <v>0.22784299999999999</v>
      </c>
      <c r="E730" s="75">
        <f t="shared" si="11"/>
        <v>1.084967</v>
      </c>
      <c r="F730" s="76">
        <v>0.37104700000000002</v>
      </c>
      <c r="G730" s="76">
        <v>0.71392</v>
      </c>
      <c r="H730" s="76"/>
    </row>
    <row r="731" spans="1:8">
      <c r="A731" s="66">
        <v>41918</v>
      </c>
      <c r="B731" s="84">
        <v>1.3131200000000001</v>
      </c>
      <c r="C731" s="68">
        <v>21</v>
      </c>
      <c r="D731" s="69">
        <v>0.22789699999999999</v>
      </c>
      <c r="E731" s="69">
        <f t="shared" si="11"/>
        <v>1.085223</v>
      </c>
      <c r="F731" s="70">
        <v>0.3710230000000001</v>
      </c>
      <c r="G731" s="70">
        <v>0.71419999999999995</v>
      </c>
      <c r="H731" s="70"/>
    </row>
    <row r="732" spans="1:8">
      <c r="A732" s="66">
        <v>41925</v>
      </c>
      <c r="B732" s="84">
        <v>1.2983199999999999</v>
      </c>
      <c r="C732" s="68">
        <v>21</v>
      </c>
      <c r="D732" s="69">
        <v>0.225328</v>
      </c>
      <c r="E732" s="69">
        <f t="shared" si="11"/>
        <v>1.0729919999999999</v>
      </c>
      <c r="F732" s="70">
        <v>0.37106199999999989</v>
      </c>
      <c r="G732" s="70">
        <v>0.70193000000000005</v>
      </c>
      <c r="H732" s="70"/>
    </row>
    <row r="733" spans="1:8">
      <c r="A733" s="66">
        <v>41932</v>
      </c>
      <c r="B733" s="84">
        <v>1.27406</v>
      </c>
      <c r="C733" s="68">
        <v>21</v>
      </c>
      <c r="D733" s="69">
        <v>0.22111800000000001</v>
      </c>
      <c r="E733" s="69">
        <f t="shared" si="11"/>
        <v>1.052942</v>
      </c>
      <c r="F733" s="70">
        <v>0.37106199999999989</v>
      </c>
      <c r="G733" s="70">
        <v>0.68188000000000004</v>
      </c>
      <c r="H733" s="70"/>
    </row>
    <row r="734" spans="1:8">
      <c r="A734" s="72">
        <v>41939</v>
      </c>
      <c r="B734" s="86">
        <v>1.25962</v>
      </c>
      <c r="C734" s="74">
        <v>21</v>
      </c>
      <c r="D734" s="75">
        <v>0.218612</v>
      </c>
      <c r="E734" s="75">
        <f t="shared" si="11"/>
        <v>1.0410079999999999</v>
      </c>
      <c r="F734" s="76">
        <v>0.37102799999999991</v>
      </c>
      <c r="G734" s="76">
        <v>0.66998000000000002</v>
      </c>
      <c r="H734" s="76"/>
    </row>
    <row r="735" spans="1:8">
      <c r="A735" s="60">
        <v>41946</v>
      </c>
      <c r="B735" s="85">
        <v>1.26424</v>
      </c>
      <c r="C735" s="62">
        <v>21</v>
      </c>
      <c r="D735" s="63">
        <v>0.219414</v>
      </c>
      <c r="E735" s="63">
        <f t="shared" si="11"/>
        <v>1.044826</v>
      </c>
      <c r="F735" s="64">
        <v>0.37106600000000001</v>
      </c>
      <c r="G735" s="64">
        <v>0.67376000000000003</v>
      </c>
      <c r="H735" s="64"/>
    </row>
    <row r="736" spans="1:8">
      <c r="A736" s="66">
        <v>41953</v>
      </c>
      <c r="B736" s="84">
        <v>1.2658</v>
      </c>
      <c r="C736" s="68">
        <v>21</v>
      </c>
      <c r="D736" s="69">
        <v>0.21968399999999999</v>
      </c>
      <c r="E736" s="69">
        <f t="shared" si="11"/>
        <v>1.046116</v>
      </c>
      <c r="F736" s="70">
        <v>0.37107600000000007</v>
      </c>
      <c r="G736" s="70">
        <v>0.67503999999999997</v>
      </c>
      <c r="H736" s="70"/>
    </row>
    <row r="737" spans="1:8">
      <c r="A737" s="66">
        <v>41960</v>
      </c>
      <c r="B737" s="84">
        <v>1.26267</v>
      </c>
      <c r="C737" s="68">
        <v>21</v>
      </c>
      <c r="D737" s="69">
        <v>0.219141</v>
      </c>
      <c r="E737" s="69">
        <f t="shared" si="11"/>
        <v>1.0435289999999999</v>
      </c>
      <c r="F737" s="70">
        <v>0.3710389999999999</v>
      </c>
      <c r="G737" s="70">
        <v>0.67249000000000003</v>
      </c>
      <c r="H737" s="70"/>
    </row>
    <row r="738" spans="1:8">
      <c r="A738" s="72">
        <v>41967</v>
      </c>
      <c r="B738" s="86">
        <v>1.24119</v>
      </c>
      <c r="C738" s="74">
        <v>21</v>
      </c>
      <c r="D738" s="75">
        <v>0.21541299999999999</v>
      </c>
      <c r="E738" s="75">
        <f t="shared" si="11"/>
        <v>1.0257769999999999</v>
      </c>
      <c r="F738" s="76">
        <v>0.37105700000000008</v>
      </c>
      <c r="G738" s="76">
        <v>0.65471999999999997</v>
      </c>
      <c r="H738" s="76"/>
    </row>
    <row r="739" spans="1:8">
      <c r="A739" s="60">
        <v>41974</v>
      </c>
      <c r="B739" s="85">
        <v>1.2287300000000001</v>
      </c>
      <c r="C739" s="62">
        <v>21</v>
      </c>
      <c r="D739" s="63">
        <v>0.213251</v>
      </c>
      <c r="E739" s="63">
        <f t="shared" si="11"/>
        <v>1.015479</v>
      </c>
      <c r="F739" s="64">
        <v>0.37104900000000018</v>
      </c>
      <c r="G739" s="64">
        <v>0.64442999999999995</v>
      </c>
      <c r="H739" s="64"/>
    </row>
    <row r="740" spans="1:8">
      <c r="A740" s="66">
        <v>41981</v>
      </c>
      <c r="B740" s="84">
        <v>1.1952100000000001</v>
      </c>
      <c r="C740" s="68">
        <v>21</v>
      </c>
      <c r="D740" s="69">
        <v>0.20743300000000001</v>
      </c>
      <c r="E740" s="69">
        <f t="shared" si="11"/>
        <v>0.98777700000000013</v>
      </c>
      <c r="F740" s="70">
        <v>0.37110700000000008</v>
      </c>
      <c r="G740" s="70">
        <v>0.61667000000000005</v>
      </c>
      <c r="H740" s="70"/>
    </row>
    <row r="741" spans="1:8">
      <c r="A741" s="72">
        <v>41988</v>
      </c>
      <c r="B741" s="86">
        <v>1.1624000000000001</v>
      </c>
      <c r="C741" s="74">
        <v>21</v>
      </c>
      <c r="D741" s="75">
        <v>0.201739</v>
      </c>
      <c r="E741" s="75">
        <f t="shared" si="11"/>
        <v>0.9606610000000001</v>
      </c>
      <c r="F741" s="76">
        <v>0.37112100000000015</v>
      </c>
      <c r="G741" s="76">
        <v>0.58953999999999995</v>
      </c>
      <c r="H741" s="76"/>
    </row>
    <row r="742" spans="1:8">
      <c r="A742" s="60">
        <v>42009</v>
      </c>
      <c r="B742" s="85">
        <v>1.1020799999999999</v>
      </c>
      <c r="C742" s="62">
        <v>21</v>
      </c>
      <c r="D742" s="63">
        <v>0.19127</v>
      </c>
      <c r="E742" s="63">
        <f t="shared" si="11"/>
        <v>0.9108099999999999</v>
      </c>
      <c r="F742" s="64">
        <v>0.36882999999999994</v>
      </c>
      <c r="G742" s="64">
        <v>0.54198000000000002</v>
      </c>
      <c r="H742" s="64"/>
    </row>
    <row r="743" spans="1:8">
      <c r="A743" s="66">
        <v>42016</v>
      </c>
      <c r="B743" s="84">
        <v>1.07952</v>
      </c>
      <c r="C743" s="68">
        <v>21</v>
      </c>
      <c r="D743" s="69">
        <v>0.18735499999999999</v>
      </c>
      <c r="E743" s="69">
        <f t="shared" si="11"/>
        <v>0.8921650000000001</v>
      </c>
      <c r="F743" s="70">
        <v>0.367925</v>
      </c>
      <c r="G743" s="70">
        <v>0.52424000000000004</v>
      </c>
      <c r="H743" s="70"/>
    </row>
    <row r="744" spans="1:8">
      <c r="A744" s="66">
        <v>42023</v>
      </c>
      <c r="B744" s="84">
        <v>1.05688</v>
      </c>
      <c r="C744" s="68">
        <v>21</v>
      </c>
      <c r="D744" s="69">
        <v>0.183425</v>
      </c>
      <c r="E744" s="69">
        <f t="shared" si="11"/>
        <v>0.87345500000000009</v>
      </c>
      <c r="F744" s="70">
        <v>0.367975</v>
      </c>
      <c r="G744" s="70">
        <v>0.50548000000000004</v>
      </c>
      <c r="H744" s="70"/>
    </row>
    <row r="745" spans="1:8">
      <c r="A745" s="72">
        <v>42030</v>
      </c>
      <c r="B745" s="86">
        <v>1.05948</v>
      </c>
      <c r="C745" s="74">
        <v>21</v>
      </c>
      <c r="D745" s="75">
        <v>0.18387700000000001</v>
      </c>
      <c r="E745" s="75">
        <f t="shared" si="11"/>
        <v>0.87560299999999991</v>
      </c>
      <c r="F745" s="76">
        <v>0.36796299999999998</v>
      </c>
      <c r="G745" s="76">
        <v>0.50763999999999998</v>
      </c>
      <c r="H745" s="76"/>
    </row>
    <row r="746" spans="1:8">
      <c r="A746" s="60">
        <v>42037</v>
      </c>
      <c r="B746" s="85">
        <v>1.0719799999999999</v>
      </c>
      <c r="C746" s="62">
        <v>21</v>
      </c>
      <c r="D746" s="63">
        <v>0.18604599999999999</v>
      </c>
      <c r="E746" s="63">
        <f t="shared" si="11"/>
        <v>0.885934</v>
      </c>
      <c r="F746" s="64">
        <v>0.36795399999999995</v>
      </c>
      <c r="G746" s="64">
        <v>0.51798</v>
      </c>
      <c r="H746" s="64"/>
    </row>
    <row r="747" spans="1:8">
      <c r="A747" s="66">
        <v>42044</v>
      </c>
      <c r="B747" s="84">
        <v>1.10819</v>
      </c>
      <c r="C747" s="68">
        <v>21</v>
      </c>
      <c r="D747" s="69">
        <v>0.19233</v>
      </c>
      <c r="E747" s="69">
        <f t="shared" si="11"/>
        <v>0.91586000000000001</v>
      </c>
      <c r="F747" s="70">
        <v>0.36795999999999995</v>
      </c>
      <c r="G747" s="70">
        <v>0.54790000000000005</v>
      </c>
      <c r="H747" s="70"/>
    </row>
    <row r="748" spans="1:8">
      <c r="A748" s="66">
        <v>42051</v>
      </c>
      <c r="B748" s="84">
        <v>1.14062</v>
      </c>
      <c r="C748" s="68">
        <v>21</v>
      </c>
      <c r="D748" s="69">
        <v>0.197959</v>
      </c>
      <c r="E748" s="69">
        <f t="shared" si="11"/>
        <v>0.94266099999999997</v>
      </c>
      <c r="F748" s="70">
        <v>0.36796099999999998</v>
      </c>
      <c r="G748" s="70">
        <v>0.57469999999999999</v>
      </c>
      <c r="H748" s="70"/>
    </row>
    <row r="749" spans="1:8">
      <c r="A749" s="72">
        <v>42058</v>
      </c>
      <c r="B749" s="86">
        <v>1.1622600000000001</v>
      </c>
      <c r="C749" s="74">
        <v>21</v>
      </c>
      <c r="D749" s="75">
        <v>0.20171500000000001</v>
      </c>
      <c r="E749" s="75">
        <f t="shared" si="11"/>
        <v>0.96054500000000009</v>
      </c>
      <c r="F749" s="76">
        <v>0.3679650000000001</v>
      </c>
      <c r="G749" s="76">
        <v>0.59258</v>
      </c>
      <c r="H749" s="76"/>
    </row>
    <row r="750" spans="1:8">
      <c r="A750" s="60">
        <v>42065</v>
      </c>
      <c r="B750" s="85">
        <v>1.17136</v>
      </c>
      <c r="C750" s="62">
        <v>21</v>
      </c>
      <c r="D750" s="63">
        <v>0.203294</v>
      </c>
      <c r="E750" s="63">
        <f t="shared" si="11"/>
        <v>0.96806599999999998</v>
      </c>
      <c r="F750" s="64">
        <v>0.36797599999999997</v>
      </c>
      <c r="G750" s="64">
        <v>0.60009000000000001</v>
      </c>
      <c r="H750" s="64"/>
    </row>
    <row r="751" spans="1:8">
      <c r="A751" s="66">
        <v>42072</v>
      </c>
      <c r="B751" s="84">
        <v>1.1781999999999999</v>
      </c>
      <c r="C751" s="68">
        <v>21</v>
      </c>
      <c r="D751" s="69">
        <v>0.204481</v>
      </c>
      <c r="E751" s="69">
        <f t="shared" si="11"/>
        <v>0.97371899999999989</v>
      </c>
      <c r="F751" s="70">
        <v>0.36801899999999987</v>
      </c>
      <c r="G751" s="70">
        <v>0.60570000000000002</v>
      </c>
      <c r="H751" s="70"/>
    </row>
    <row r="752" spans="1:8">
      <c r="A752" s="66">
        <v>42079</v>
      </c>
      <c r="B752" s="84">
        <v>1.17885</v>
      </c>
      <c r="C752" s="68">
        <v>21</v>
      </c>
      <c r="D752" s="69">
        <v>0.204594</v>
      </c>
      <c r="E752" s="69">
        <f t="shared" si="11"/>
        <v>0.97425600000000001</v>
      </c>
      <c r="F752" s="70">
        <v>0.36797599999999991</v>
      </c>
      <c r="G752" s="70">
        <v>0.60628000000000004</v>
      </c>
      <c r="H752" s="70"/>
    </row>
    <row r="753" spans="1:8">
      <c r="A753" s="66">
        <v>42086</v>
      </c>
      <c r="B753" s="84">
        <v>1.1598200000000001</v>
      </c>
      <c r="C753" s="68">
        <v>21</v>
      </c>
      <c r="D753" s="69">
        <v>0.201291</v>
      </c>
      <c r="E753" s="69">
        <f t="shared" si="11"/>
        <v>0.95852900000000008</v>
      </c>
      <c r="F753" s="70">
        <v>0.36795900000000004</v>
      </c>
      <c r="G753" s="70">
        <v>0.59057000000000004</v>
      </c>
      <c r="H753" s="70"/>
    </row>
    <row r="754" spans="1:8">
      <c r="A754" s="72">
        <v>42093</v>
      </c>
      <c r="B754" s="86">
        <v>1.15604</v>
      </c>
      <c r="C754" s="74">
        <v>21</v>
      </c>
      <c r="D754" s="75">
        <v>0.20063500000000001</v>
      </c>
      <c r="E754" s="75">
        <f t="shared" si="11"/>
        <v>0.95540499999999995</v>
      </c>
      <c r="F754" s="76">
        <v>0.3679849999999999</v>
      </c>
      <c r="G754" s="76">
        <v>0.58742000000000005</v>
      </c>
      <c r="H754" s="76"/>
    </row>
    <row r="755" spans="1:8">
      <c r="A755" s="60">
        <v>42107</v>
      </c>
      <c r="B755" s="85">
        <v>1.15289</v>
      </c>
      <c r="C755" s="62">
        <v>21</v>
      </c>
      <c r="D755" s="63">
        <v>0.20008799999999999</v>
      </c>
      <c r="E755" s="63">
        <f t="shared" si="11"/>
        <v>0.95280199999999993</v>
      </c>
      <c r="F755" s="64">
        <v>0.36763200000000001</v>
      </c>
      <c r="G755" s="64">
        <v>0.58516999999999997</v>
      </c>
      <c r="H755" s="64"/>
    </row>
    <row r="756" spans="1:8">
      <c r="A756" s="66">
        <v>42114</v>
      </c>
      <c r="B756" s="84">
        <v>1.1798900000000001</v>
      </c>
      <c r="C756" s="68">
        <v>21</v>
      </c>
      <c r="D756" s="69">
        <v>0.20477400000000001</v>
      </c>
      <c r="E756" s="69">
        <f t="shared" si="11"/>
        <v>0.97511600000000009</v>
      </c>
      <c r="F756" s="70">
        <v>0.36763600000000007</v>
      </c>
      <c r="G756" s="70">
        <v>0.60748000000000002</v>
      </c>
      <c r="H756" s="70"/>
    </row>
    <row r="757" spans="1:8">
      <c r="A757" s="72">
        <v>42121</v>
      </c>
      <c r="B757" s="86">
        <v>1.1967699999999999</v>
      </c>
      <c r="C757" s="74">
        <v>21</v>
      </c>
      <c r="D757" s="75">
        <v>0.207704</v>
      </c>
      <c r="E757" s="75">
        <f t="shared" si="11"/>
        <v>0.98906599999999989</v>
      </c>
      <c r="F757" s="76">
        <v>0.36761599999999994</v>
      </c>
      <c r="G757" s="76">
        <v>0.62144999999999995</v>
      </c>
      <c r="H757" s="76"/>
    </row>
    <row r="758" spans="1:8">
      <c r="A758" s="60">
        <v>42128</v>
      </c>
      <c r="B758" s="85">
        <v>1.20076</v>
      </c>
      <c r="C758" s="62">
        <v>21</v>
      </c>
      <c r="D758" s="63">
        <v>0.208396</v>
      </c>
      <c r="E758" s="63">
        <f t="shared" si="11"/>
        <v>0.99236400000000002</v>
      </c>
      <c r="F758" s="64">
        <v>0.36765400000000004</v>
      </c>
      <c r="G758" s="64">
        <v>0.62470999999999999</v>
      </c>
      <c r="H758" s="64"/>
    </row>
    <row r="759" spans="1:8">
      <c r="A759" s="66">
        <v>42135</v>
      </c>
      <c r="B759" s="84">
        <v>1.20452</v>
      </c>
      <c r="C759" s="68">
        <v>21</v>
      </c>
      <c r="D759" s="69">
        <v>0.20904900000000001</v>
      </c>
      <c r="E759" s="69">
        <f t="shared" si="11"/>
        <v>0.99547099999999999</v>
      </c>
      <c r="F759" s="70">
        <v>0.367641</v>
      </c>
      <c r="G759" s="70">
        <v>0.62783</v>
      </c>
      <c r="H759" s="70"/>
    </row>
    <row r="760" spans="1:8">
      <c r="A760" s="66">
        <v>42142</v>
      </c>
      <c r="B760" s="84">
        <v>1.2025600000000001</v>
      </c>
      <c r="C760" s="68">
        <v>21</v>
      </c>
      <c r="D760" s="69">
        <v>0.20870900000000001</v>
      </c>
      <c r="E760" s="69">
        <f t="shared" si="11"/>
        <v>0.99385100000000004</v>
      </c>
      <c r="F760" s="70">
        <v>0.367641</v>
      </c>
      <c r="G760" s="70">
        <v>0.62621000000000004</v>
      </c>
      <c r="H760" s="70"/>
    </row>
    <row r="761" spans="1:8">
      <c r="A761" s="72">
        <v>42149</v>
      </c>
      <c r="B761" s="86">
        <v>1.2036100000000001</v>
      </c>
      <c r="C761" s="74">
        <v>21</v>
      </c>
      <c r="D761" s="75">
        <v>0.20889099999999999</v>
      </c>
      <c r="E761" s="75">
        <f t="shared" si="11"/>
        <v>0.99471900000000013</v>
      </c>
      <c r="F761" s="76">
        <v>0.3676390000000001</v>
      </c>
      <c r="G761" s="76">
        <v>0.62707999999999997</v>
      </c>
      <c r="H761" s="76"/>
    </row>
    <row r="762" spans="1:8">
      <c r="A762" s="66">
        <v>42156</v>
      </c>
      <c r="B762" s="84">
        <v>1.2007300000000001</v>
      </c>
      <c r="C762" s="68">
        <v>21</v>
      </c>
      <c r="D762" s="69">
        <v>0.20839099999999999</v>
      </c>
      <c r="E762" s="69">
        <f t="shared" si="11"/>
        <v>0.99233900000000008</v>
      </c>
      <c r="F762" s="70">
        <v>0.36767900000000009</v>
      </c>
      <c r="G762" s="70">
        <v>0.62465999999999999</v>
      </c>
      <c r="H762" s="70"/>
    </row>
    <row r="763" spans="1:8">
      <c r="A763" s="66">
        <v>42163</v>
      </c>
      <c r="B763" s="84">
        <v>1.1945600000000001</v>
      </c>
      <c r="C763" s="68">
        <v>21</v>
      </c>
      <c r="D763" s="69">
        <v>0.20732</v>
      </c>
      <c r="E763" s="69">
        <f t="shared" si="11"/>
        <v>0.98724000000000012</v>
      </c>
      <c r="F763" s="70">
        <v>0.36767000000000011</v>
      </c>
      <c r="G763" s="70">
        <v>0.61956999999999995</v>
      </c>
      <c r="H763" s="70"/>
    </row>
    <row r="764" spans="1:8">
      <c r="A764" s="66">
        <v>42170</v>
      </c>
      <c r="B764" s="84">
        <v>1.18598</v>
      </c>
      <c r="C764" s="68">
        <v>21</v>
      </c>
      <c r="D764" s="69">
        <v>0.20583099999999999</v>
      </c>
      <c r="E764" s="69">
        <f t="shared" si="11"/>
        <v>0.98014900000000005</v>
      </c>
      <c r="F764" s="70">
        <v>0.367649</v>
      </c>
      <c r="G764" s="70">
        <v>0.61250000000000004</v>
      </c>
      <c r="H764" s="70"/>
    </row>
    <row r="765" spans="1:8">
      <c r="A765" s="66">
        <v>42177</v>
      </c>
      <c r="B765" s="84">
        <v>1.1823900000000001</v>
      </c>
      <c r="C765" s="68">
        <v>21</v>
      </c>
      <c r="D765" s="69">
        <v>0.205208</v>
      </c>
      <c r="E765" s="69">
        <f t="shared" si="11"/>
        <v>0.977182</v>
      </c>
      <c r="F765" s="70">
        <v>0.36763200000000001</v>
      </c>
      <c r="G765" s="70">
        <v>0.60955000000000004</v>
      </c>
      <c r="H765" s="70"/>
    </row>
    <row r="766" spans="1:8">
      <c r="A766" s="72">
        <v>42184</v>
      </c>
      <c r="B766" s="86">
        <v>1.1772199999999999</v>
      </c>
      <c r="C766" s="74">
        <v>21</v>
      </c>
      <c r="D766" s="75">
        <v>0.20431099999999999</v>
      </c>
      <c r="E766" s="75">
        <f t="shared" si="11"/>
        <v>0.97290899999999991</v>
      </c>
      <c r="F766" s="76">
        <v>0.36761899999999992</v>
      </c>
      <c r="G766" s="76">
        <v>0.60528999999999999</v>
      </c>
      <c r="H766" s="76"/>
    </row>
    <row r="767" spans="1:8">
      <c r="A767" s="60">
        <v>42191</v>
      </c>
      <c r="B767" s="85">
        <v>1.17778</v>
      </c>
      <c r="C767" s="62">
        <v>21</v>
      </c>
      <c r="D767" s="63">
        <v>0.20440800000000001</v>
      </c>
      <c r="E767" s="63">
        <f t="shared" si="11"/>
        <v>0.97337200000000001</v>
      </c>
      <c r="F767" s="64">
        <v>0.36763200000000007</v>
      </c>
      <c r="G767" s="64">
        <v>0.60573999999999995</v>
      </c>
      <c r="H767" s="64"/>
    </row>
    <row r="768" spans="1:8">
      <c r="A768" s="66">
        <v>42198</v>
      </c>
      <c r="B768" s="84">
        <v>1.15761</v>
      </c>
      <c r="C768" s="68">
        <v>21</v>
      </c>
      <c r="D768" s="69">
        <v>0.200908</v>
      </c>
      <c r="E768" s="69">
        <f t="shared" si="11"/>
        <v>0.95670200000000005</v>
      </c>
      <c r="F768" s="70">
        <v>0.36766200000000004</v>
      </c>
      <c r="G768" s="70">
        <v>0.58904000000000001</v>
      </c>
      <c r="H768" s="70"/>
    </row>
    <row r="769" spans="1:8">
      <c r="A769" s="66">
        <v>42205</v>
      </c>
      <c r="B769" s="84">
        <v>1.1453199999999999</v>
      </c>
      <c r="C769" s="68">
        <v>21</v>
      </c>
      <c r="D769" s="69">
        <v>0.19877500000000001</v>
      </c>
      <c r="E769" s="69">
        <f t="shared" si="11"/>
        <v>0.94654499999999986</v>
      </c>
      <c r="F769" s="70">
        <v>0.36763499999999982</v>
      </c>
      <c r="G769" s="70">
        <v>0.57891000000000004</v>
      </c>
      <c r="H769" s="70"/>
    </row>
    <row r="770" spans="1:8">
      <c r="A770" s="72">
        <v>42212</v>
      </c>
      <c r="B770" s="86">
        <v>1.1378699999999999</v>
      </c>
      <c r="C770" s="74">
        <v>21</v>
      </c>
      <c r="D770" s="75">
        <v>0.19748199999999999</v>
      </c>
      <c r="E770" s="75">
        <f t="shared" si="11"/>
        <v>0.940388</v>
      </c>
      <c r="F770" s="76">
        <v>0.3676279999999999</v>
      </c>
      <c r="G770" s="76">
        <v>0.57276000000000005</v>
      </c>
      <c r="H770" s="76"/>
    </row>
    <row r="771" spans="1:8">
      <c r="A771" s="60">
        <v>42219</v>
      </c>
      <c r="B771" s="85">
        <v>1.1197999999999999</v>
      </c>
      <c r="C771" s="62">
        <v>21</v>
      </c>
      <c r="D771" s="63">
        <v>0.19434499999999999</v>
      </c>
      <c r="E771" s="63">
        <f t="shared" ref="E771:E790" si="12">IFERROR(B771-D771,"ND")</f>
        <v>0.92545499999999992</v>
      </c>
      <c r="F771" s="64">
        <v>0.36762499999999987</v>
      </c>
      <c r="G771" s="64">
        <v>0.55783000000000005</v>
      </c>
      <c r="H771" s="64"/>
    </row>
    <row r="772" spans="1:8">
      <c r="A772" s="66">
        <v>42226</v>
      </c>
      <c r="B772" s="84">
        <v>1.10581</v>
      </c>
      <c r="C772" s="68">
        <v>21</v>
      </c>
      <c r="D772" s="69">
        <v>0.191917</v>
      </c>
      <c r="E772" s="69">
        <f t="shared" si="12"/>
        <v>0.91389299999999996</v>
      </c>
      <c r="F772" s="70">
        <v>0.36766299999999996</v>
      </c>
      <c r="G772" s="70">
        <v>0.54622999999999999</v>
      </c>
      <c r="H772" s="70"/>
    </row>
    <row r="773" spans="1:8">
      <c r="A773" s="66">
        <v>42233</v>
      </c>
      <c r="B773" s="84">
        <v>1.09632</v>
      </c>
      <c r="C773" s="68">
        <v>21</v>
      </c>
      <c r="D773" s="69">
        <v>0.19026999999999999</v>
      </c>
      <c r="E773" s="69">
        <f t="shared" si="12"/>
        <v>0.90605000000000002</v>
      </c>
      <c r="F773" s="70">
        <v>0.36765999999999993</v>
      </c>
      <c r="G773" s="70">
        <v>0.53839000000000004</v>
      </c>
      <c r="H773" s="70"/>
    </row>
    <row r="774" spans="1:8">
      <c r="A774" s="66">
        <v>42240</v>
      </c>
      <c r="B774" s="84">
        <v>1.0869800000000001</v>
      </c>
      <c r="C774" s="68">
        <v>21</v>
      </c>
      <c r="D774" s="69">
        <v>0.18864900000000001</v>
      </c>
      <c r="E774" s="69">
        <f t="shared" si="12"/>
        <v>0.89833099999999999</v>
      </c>
      <c r="F774" s="70">
        <v>0.3676310000000001</v>
      </c>
      <c r="G774" s="70">
        <v>0.53069999999999995</v>
      </c>
      <c r="H774" s="70"/>
    </row>
    <row r="775" spans="1:8">
      <c r="A775" s="72">
        <v>42247</v>
      </c>
      <c r="B775" s="86">
        <v>1.0539799999999999</v>
      </c>
      <c r="C775" s="74">
        <v>21</v>
      </c>
      <c r="D775" s="75">
        <v>0.182922</v>
      </c>
      <c r="E775" s="75">
        <f t="shared" si="12"/>
        <v>0.87105799999999989</v>
      </c>
      <c r="F775" s="76">
        <v>0.36763799999999991</v>
      </c>
      <c r="G775" s="76">
        <v>0.50341999999999998</v>
      </c>
      <c r="H775" s="76"/>
    </row>
    <row r="776" spans="1:8">
      <c r="A776" s="60">
        <v>42254</v>
      </c>
      <c r="B776" s="85">
        <v>1.0810200000000001</v>
      </c>
      <c r="C776" s="62">
        <v>21</v>
      </c>
      <c r="D776" s="63">
        <v>0.187615</v>
      </c>
      <c r="E776" s="63">
        <f t="shared" si="12"/>
        <v>0.89340500000000012</v>
      </c>
      <c r="F776" s="64">
        <v>0.36768500000000015</v>
      </c>
      <c r="G776" s="64">
        <v>0.52571999999999997</v>
      </c>
      <c r="H776" s="64"/>
    </row>
    <row r="777" spans="1:8">
      <c r="A777" s="66">
        <v>42261</v>
      </c>
      <c r="B777" s="84">
        <v>1.08544</v>
      </c>
      <c r="C777" s="68">
        <v>21</v>
      </c>
      <c r="D777" s="69">
        <v>0.18838199999999999</v>
      </c>
      <c r="E777" s="69">
        <f t="shared" si="12"/>
        <v>0.89705799999999991</v>
      </c>
      <c r="F777" s="70">
        <v>0.36766799999999994</v>
      </c>
      <c r="G777" s="70">
        <v>0.52939000000000003</v>
      </c>
      <c r="H777" s="70"/>
    </row>
    <row r="778" spans="1:8">
      <c r="A778" s="66">
        <v>42268</v>
      </c>
      <c r="B778" s="84">
        <v>1.07239</v>
      </c>
      <c r="C778" s="68">
        <v>21</v>
      </c>
      <c r="D778" s="69">
        <v>0.186117</v>
      </c>
      <c r="E778" s="69">
        <f t="shared" si="12"/>
        <v>0.88627299999999998</v>
      </c>
      <c r="F778" s="70">
        <v>0.36765300000000001</v>
      </c>
      <c r="G778" s="70">
        <v>0.51861999999999997</v>
      </c>
      <c r="H778" s="70"/>
    </row>
    <row r="779" spans="1:8">
      <c r="A779" s="72">
        <v>42275</v>
      </c>
      <c r="B779" s="86">
        <v>1.07104</v>
      </c>
      <c r="C779" s="74">
        <v>21</v>
      </c>
      <c r="D779" s="75">
        <v>0.18588299999999999</v>
      </c>
      <c r="E779" s="75">
        <f t="shared" si="12"/>
        <v>0.88515699999999997</v>
      </c>
      <c r="F779" s="76">
        <v>0.36766699999999997</v>
      </c>
      <c r="G779" s="76">
        <v>0.51749000000000001</v>
      </c>
      <c r="H779" s="76"/>
    </row>
    <row r="780" spans="1:8">
      <c r="A780" s="60">
        <v>42282</v>
      </c>
      <c r="B780" s="85">
        <v>1.0703400000000001</v>
      </c>
      <c r="C780" s="62">
        <v>21</v>
      </c>
      <c r="D780" s="63">
        <v>0.18576100000000001</v>
      </c>
      <c r="E780" s="63">
        <f t="shared" si="12"/>
        <v>0.884579</v>
      </c>
      <c r="F780" s="64">
        <v>0.36765900000000001</v>
      </c>
      <c r="G780" s="64">
        <v>0.51692000000000005</v>
      </c>
      <c r="H780" s="64"/>
    </row>
    <row r="781" spans="1:8">
      <c r="A781" s="66">
        <v>42289</v>
      </c>
      <c r="B781" s="84">
        <v>1.07748</v>
      </c>
      <c r="C781" s="68">
        <v>21</v>
      </c>
      <c r="D781" s="69">
        <v>0.187001</v>
      </c>
      <c r="E781" s="69">
        <f t="shared" si="12"/>
        <v>0.89047900000000002</v>
      </c>
      <c r="F781" s="70">
        <v>0.36767899999999998</v>
      </c>
      <c r="G781" s="70">
        <v>0.52280000000000004</v>
      </c>
      <c r="H781" s="70"/>
    </row>
    <row r="782" spans="1:8">
      <c r="A782" s="66">
        <v>42296</v>
      </c>
      <c r="B782" s="84">
        <v>1.0629500000000001</v>
      </c>
      <c r="C782" s="68">
        <v>21</v>
      </c>
      <c r="D782" s="69">
        <v>0.184479</v>
      </c>
      <c r="E782" s="69">
        <f t="shared" si="12"/>
        <v>0.878471</v>
      </c>
      <c r="F782" s="70">
        <v>0.36764100000000005</v>
      </c>
      <c r="G782" s="70">
        <v>0.51083000000000001</v>
      </c>
      <c r="H782" s="70"/>
    </row>
    <row r="783" spans="1:8">
      <c r="A783" s="72">
        <v>42303</v>
      </c>
      <c r="B783" s="86">
        <v>1.0509500000000001</v>
      </c>
      <c r="C783" s="74">
        <v>21</v>
      </c>
      <c r="D783" s="75">
        <v>0.182396</v>
      </c>
      <c r="E783" s="75">
        <f t="shared" si="12"/>
        <v>0.86855400000000005</v>
      </c>
      <c r="F783" s="76">
        <v>0.3676640000000001</v>
      </c>
      <c r="G783" s="76">
        <v>0.50088999999999995</v>
      </c>
      <c r="H783" s="76"/>
    </row>
    <row r="784" spans="1:8">
      <c r="A784" s="60">
        <v>42310</v>
      </c>
      <c r="B784" s="85">
        <v>1.0529900000000001</v>
      </c>
      <c r="C784" s="62">
        <v>21</v>
      </c>
      <c r="D784" s="63">
        <v>0.18275</v>
      </c>
      <c r="E784" s="63">
        <f t="shared" si="12"/>
        <v>0.87024000000000012</v>
      </c>
      <c r="F784" s="64">
        <v>0.3676600000000001</v>
      </c>
      <c r="G784" s="64">
        <v>0.50258000000000003</v>
      </c>
      <c r="H784" s="64"/>
    </row>
    <row r="785" spans="1:8">
      <c r="A785" s="66">
        <v>42317</v>
      </c>
      <c r="B785" s="84">
        <v>1.06748</v>
      </c>
      <c r="C785" s="68">
        <v>21</v>
      </c>
      <c r="D785" s="69">
        <v>0.18526500000000001</v>
      </c>
      <c r="E785" s="69">
        <f t="shared" si="12"/>
        <v>0.88221499999999997</v>
      </c>
      <c r="F785" s="70">
        <v>0.36766500000000002</v>
      </c>
      <c r="G785" s="70">
        <v>0.51454999999999995</v>
      </c>
      <c r="H785" s="70"/>
    </row>
    <row r="786" spans="1:8">
      <c r="A786" s="66">
        <v>42324</v>
      </c>
      <c r="B786" s="84">
        <v>1.0657099999999999</v>
      </c>
      <c r="C786" s="68">
        <v>21</v>
      </c>
      <c r="D786" s="69">
        <v>0.18495800000000001</v>
      </c>
      <c r="E786" s="69">
        <f t="shared" si="12"/>
        <v>0.88075199999999998</v>
      </c>
      <c r="F786" s="70">
        <v>0.3676819999999999</v>
      </c>
      <c r="G786" s="70">
        <v>0.51307000000000003</v>
      </c>
      <c r="H786" s="70"/>
    </row>
    <row r="787" spans="1:8">
      <c r="A787" s="66">
        <v>42331</v>
      </c>
      <c r="B787" s="84">
        <v>1.0513300000000001</v>
      </c>
      <c r="C787" s="68">
        <v>21</v>
      </c>
      <c r="D787" s="69">
        <v>0.18246200000000001</v>
      </c>
      <c r="E787" s="69">
        <f t="shared" si="12"/>
        <v>0.86886800000000008</v>
      </c>
      <c r="F787" s="70">
        <v>0.36765800000000004</v>
      </c>
      <c r="G787" s="70">
        <v>0.50121000000000004</v>
      </c>
      <c r="H787" s="70"/>
    </row>
    <row r="788" spans="1:8">
      <c r="A788" s="72">
        <v>42338</v>
      </c>
      <c r="B788" s="86">
        <v>1.05355</v>
      </c>
      <c r="C788" s="74">
        <v>21</v>
      </c>
      <c r="D788" s="75">
        <v>0.18284800000000001</v>
      </c>
      <c r="E788" s="75">
        <f t="shared" si="12"/>
        <v>0.87070199999999998</v>
      </c>
      <c r="F788" s="76">
        <v>0.36766199999999993</v>
      </c>
      <c r="G788" s="76">
        <v>0.50304000000000004</v>
      </c>
      <c r="H788" s="76"/>
    </row>
    <row r="789" spans="1:8">
      <c r="A789" s="60">
        <v>42345</v>
      </c>
      <c r="B789" s="85">
        <v>1.0391999999999999</v>
      </c>
      <c r="C789" s="62">
        <v>21</v>
      </c>
      <c r="D789" s="63">
        <v>0.18035699999999999</v>
      </c>
      <c r="E789" s="63">
        <f t="shared" si="12"/>
        <v>0.85884299999999991</v>
      </c>
      <c r="F789" s="64">
        <v>0.36766299999999996</v>
      </c>
      <c r="G789" s="64">
        <v>0.49118000000000001</v>
      </c>
      <c r="H789" s="64"/>
    </row>
    <row r="790" spans="1:8">
      <c r="A790" s="72">
        <v>42352</v>
      </c>
      <c r="B790" s="86">
        <v>1.00597</v>
      </c>
      <c r="C790" s="74">
        <v>21</v>
      </c>
      <c r="D790" s="75">
        <v>0.17459</v>
      </c>
      <c r="E790" s="75">
        <f t="shared" si="12"/>
        <v>0.83138000000000001</v>
      </c>
      <c r="F790" s="76">
        <v>0.36763999999999997</v>
      </c>
      <c r="G790" s="76">
        <v>0.46373999999999999</v>
      </c>
      <c r="H790" s="76"/>
    </row>
    <row r="791" spans="1:8">
      <c r="A791" s="60">
        <v>42373</v>
      </c>
      <c r="B791" s="85">
        <v>0.96250999999999998</v>
      </c>
      <c r="C791" s="62">
        <v>21</v>
      </c>
      <c r="D791" s="63">
        <v>0.167047</v>
      </c>
      <c r="E791" s="63">
        <v>0.79546300000000003</v>
      </c>
      <c r="F791" s="64">
        <v>0.36780300000000005</v>
      </c>
      <c r="G791" s="64">
        <v>0.42765999999999998</v>
      </c>
      <c r="H791" s="64">
        <v>3.6999999999999998E-2</v>
      </c>
    </row>
    <row r="792" spans="1:8">
      <c r="A792" s="66">
        <v>42380</v>
      </c>
      <c r="B792" s="84">
        <v>0.95779000000000003</v>
      </c>
      <c r="C792" s="68">
        <v>21</v>
      </c>
      <c r="D792" s="69">
        <v>0.16622799999999999</v>
      </c>
      <c r="E792" s="69">
        <v>0.7915620000000001</v>
      </c>
      <c r="F792" s="70">
        <v>0.36791200000000007</v>
      </c>
      <c r="G792" s="70">
        <v>0.42365000000000003</v>
      </c>
      <c r="H792" s="70">
        <v>3.6999999999999998E-2</v>
      </c>
    </row>
    <row r="793" spans="1:8">
      <c r="A793" s="66">
        <v>42387</v>
      </c>
      <c r="B793" s="84">
        <v>0.93364999999999998</v>
      </c>
      <c r="C793" s="68">
        <v>21</v>
      </c>
      <c r="D793" s="69">
        <v>0.16203799999999999</v>
      </c>
      <c r="E793" s="69">
        <v>0.77161199999999996</v>
      </c>
      <c r="F793" s="70">
        <v>0.36795199999999995</v>
      </c>
      <c r="G793" s="70">
        <v>0.40366000000000002</v>
      </c>
      <c r="H793" s="70">
        <v>3.6999999999999998E-2</v>
      </c>
    </row>
    <row r="794" spans="1:8">
      <c r="A794" s="72">
        <v>42394</v>
      </c>
      <c r="B794" s="86">
        <v>0.90947999999999996</v>
      </c>
      <c r="C794" s="74">
        <v>21</v>
      </c>
      <c r="D794" s="75">
        <v>0.15784400000000001</v>
      </c>
      <c r="E794" s="75">
        <v>0.75163599999999997</v>
      </c>
      <c r="F794" s="76">
        <v>0.36793599999999993</v>
      </c>
      <c r="G794" s="76">
        <v>0.38369999999999999</v>
      </c>
      <c r="H794" s="76">
        <v>3.6999999999999998E-2</v>
      </c>
    </row>
    <row r="795" spans="1:8">
      <c r="A795" s="60">
        <v>42401</v>
      </c>
      <c r="B795" s="85">
        <v>0.91813999999999996</v>
      </c>
      <c r="C795" s="62">
        <v>21</v>
      </c>
      <c r="D795" s="63">
        <v>0.15934699999999999</v>
      </c>
      <c r="E795" s="63">
        <v>0.75879299999999994</v>
      </c>
      <c r="F795" s="64">
        <v>0.36795299999999986</v>
      </c>
      <c r="G795" s="64">
        <v>0.39084000000000002</v>
      </c>
      <c r="H795" s="64">
        <v>3.6999999999999998E-2</v>
      </c>
    </row>
    <row r="796" spans="1:8">
      <c r="A796" s="66">
        <v>42408</v>
      </c>
      <c r="B796" s="84">
        <v>0.93003000000000002</v>
      </c>
      <c r="C796" s="68">
        <v>21</v>
      </c>
      <c r="D796" s="69">
        <v>0.16141</v>
      </c>
      <c r="E796" s="69">
        <v>0.76862000000000008</v>
      </c>
      <c r="F796" s="70">
        <v>0.36796000000000001</v>
      </c>
      <c r="G796" s="70">
        <v>0.40066000000000002</v>
      </c>
      <c r="H796" s="70">
        <v>3.6999999999999998E-2</v>
      </c>
    </row>
    <row r="797" spans="1:8">
      <c r="A797" s="66">
        <v>42415</v>
      </c>
      <c r="B797" s="84">
        <v>0.91983000000000004</v>
      </c>
      <c r="C797" s="68">
        <v>21</v>
      </c>
      <c r="D797" s="69">
        <v>0.15964</v>
      </c>
      <c r="E797" s="69">
        <v>0.76019000000000003</v>
      </c>
      <c r="F797" s="70">
        <v>0.36797000000000002</v>
      </c>
      <c r="G797" s="70">
        <v>0.39222000000000001</v>
      </c>
      <c r="H797" s="70">
        <v>3.6999999999999998E-2</v>
      </c>
    </row>
    <row r="798" spans="1:8">
      <c r="A798" s="66">
        <v>42422</v>
      </c>
      <c r="B798" s="84">
        <v>0.92861000000000005</v>
      </c>
      <c r="C798" s="68">
        <v>21</v>
      </c>
      <c r="D798" s="69">
        <v>0.161164</v>
      </c>
      <c r="E798" s="69">
        <v>0.76744600000000007</v>
      </c>
      <c r="F798" s="70">
        <v>0.36796600000000013</v>
      </c>
      <c r="G798" s="70">
        <v>0.39948</v>
      </c>
      <c r="H798" s="70">
        <v>3.6999999999999998E-2</v>
      </c>
    </row>
    <row r="799" spans="1:8">
      <c r="A799" s="72">
        <v>42429</v>
      </c>
      <c r="B799" s="86">
        <v>0.92962</v>
      </c>
      <c r="C799" s="74">
        <v>21</v>
      </c>
      <c r="D799" s="75">
        <v>0.16133900000000001</v>
      </c>
      <c r="E799" s="75">
        <v>0.76828099999999999</v>
      </c>
      <c r="F799" s="76">
        <v>0.36793100000000001</v>
      </c>
      <c r="G799" s="76">
        <v>0.40034999999999998</v>
      </c>
      <c r="H799" s="76">
        <v>3.6999999999999998E-2</v>
      </c>
    </row>
    <row r="800" spans="1:8">
      <c r="A800" s="66">
        <v>42436</v>
      </c>
      <c r="B800" s="84">
        <v>0.94635999999999998</v>
      </c>
      <c r="C800" s="68">
        <v>21</v>
      </c>
      <c r="D800" s="69">
        <v>0.164244</v>
      </c>
      <c r="E800" s="69">
        <v>0.78211600000000003</v>
      </c>
      <c r="F800" s="70">
        <v>0.36793599999999999</v>
      </c>
      <c r="G800" s="70">
        <v>0.41417999999999999</v>
      </c>
      <c r="H800" s="70">
        <v>3.6999999999999998E-2</v>
      </c>
    </row>
    <row r="801" spans="1:8">
      <c r="A801" s="66">
        <v>42443</v>
      </c>
      <c r="B801" s="84">
        <v>0.97118000000000004</v>
      </c>
      <c r="C801" s="68">
        <v>21</v>
      </c>
      <c r="D801" s="69">
        <v>0.16855200000000001</v>
      </c>
      <c r="E801" s="69">
        <v>0.80262800000000001</v>
      </c>
      <c r="F801" s="70">
        <v>0.36794799999999994</v>
      </c>
      <c r="G801" s="70">
        <v>0.43468000000000001</v>
      </c>
      <c r="H801" s="70">
        <v>3.6999999999999998E-2</v>
      </c>
    </row>
    <row r="802" spans="1:8">
      <c r="A802" s="72">
        <v>42450</v>
      </c>
      <c r="B802" s="86">
        <v>0.97767000000000004</v>
      </c>
      <c r="C802" s="74">
        <v>21</v>
      </c>
      <c r="D802" s="75">
        <v>0.169678</v>
      </c>
      <c r="E802" s="75">
        <v>0.80799200000000004</v>
      </c>
      <c r="F802" s="76">
        <v>0.36795200000000006</v>
      </c>
      <c r="G802" s="76">
        <v>0.44003999999999999</v>
      </c>
      <c r="H802" s="76">
        <v>3.6999999999999998E-2</v>
      </c>
    </row>
    <row r="803" spans="1:8">
      <c r="A803" s="60">
        <v>42464</v>
      </c>
      <c r="B803" s="85">
        <v>0.97614999999999996</v>
      </c>
      <c r="C803" s="62">
        <v>21</v>
      </c>
      <c r="D803" s="63">
        <v>0.16941400000000001</v>
      </c>
      <c r="E803" s="63">
        <v>0.8067359999999999</v>
      </c>
      <c r="F803" s="64">
        <v>0.36794599999999994</v>
      </c>
      <c r="G803" s="64">
        <v>0.43879000000000001</v>
      </c>
      <c r="H803" s="64">
        <v>3.6999999999999998E-2</v>
      </c>
    </row>
    <row r="804" spans="1:8">
      <c r="A804" s="66">
        <v>42471</v>
      </c>
      <c r="B804" s="84">
        <v>0.95372000000000001</v>
      </c>
      <c r="C804" s="68">
        <v>21</v>
      </c>
      <c r="D804" s="69">
        <v>0.165522</v>
      </c>
      <c r="E804" s="69">
        <v>0.78819799999999995</v>
      </c>
      <c r="F804" s="70">
        <v>0.367948</v>
      </c>
      <c r="G804" s="70">
        <v>0.42025000000000001</v>
      </c>
      <c r="H804" s="70">
        <v>3.6999999999999998E-2</v>
      </c>
    </row>
    <row r="805" spans="1:8">
      <c r="A805" s="66">
        <v>42478</v>
      </c>
      <c r="B805" s="84">
        <v>0.97094000000000003</v>
      </c>
      <c r="C805" s="68">
        <v>21</v>
      </c>
      <c r="D805" s="69">
        <v>0.16850999999999999</v>
      </c>
      <c r="E805" s="69">
        <v>0.80242999999999998</v>
      </c>
      <c r="F805" s="70">
        <v>0.36796000000000001</v>
      </c>
      <c r="G805" s="70">
        <v>0.43447000000000002</v>
      </c>
      <c r="H805" s="70">
        <v>3.6999999999999998E-2</v>
      </c>
    </row>
    <row r="806" spans="1:8">
      <c r="A806" s="72">
        <v>42485</v>
      </c>
      <c r="B806" s="86">
        <v>0.98623000000000005</v>
      </c>
      <c r="C806" s="74">
        <v>21</v>
      </c>
      <c r="D806" s="75">
        <v>0.17116400000000001</v>
      </c>
      <c r="E806" s="75">
        <v>0.81506600000000007</v>
      </c>
      <c r="F806" s="76">
        <v>0.36796600000000013</v>
      </c>
      <c r="G806" s="76">
        <v>0.4471</v>
      </c>
      <c r="H806" s="76">
        <v>3.6999999999999998E-2</v>
      </c>
    </row>
    <row r="807" spans="1:8">
      <c r="A807" s="60">
        <v>42492</v>
      </c>
      <c r="B807" s="85">
        <v>1.0042199999999999</v>
      </c>
      <c r="C807" s="62">
        <v>21</v>
      </c>
      <c r="D807" s="63">
        <v>0.174286</v>
      </c>
      <c r="E807" s="63">
        <v>0.82993399999999995</v>
      </c>
      <c r="F807" s="64">
        <v>0.36798399999999981</v>
      </c>
      <c r="G807" s="64">
        <v>0.46195000000000003</v>
      </c>
      <c r="H807" s="64">
        <v>3.6999999999999998E-2</v>
      </c>
    </row>
    <row r="808" spans="1:8">
      <c r="A808" s="66">
        <v>42499</v>
      </c>
      <c r="B808" s="84">
        <v>1.0056799999999999</v>
      </c>
      <c r="C808" s="68">
        <v>21</v>
      </c>
      <c r="D808" s="69">
        <v>0.17454</v>
      </c>
      <c r="E808" s="69">
        <v>0.83113999999999988</v>
      </c>
      <c r="F808" s="70">
        <v>0.36797999999999986</v>
      </c>
      <c r="G808" s="70">
        <v>0.46316000000000002</v>
      </c>
      <c r="H808" s="70">
        <v>3.6999999999999998E-2</v>
      </c>
    </row>
    <row r="809" spans="1:8">
      <c r="A809" s="66">
        <v>42506</v>
      </c>
      <c r="B809" s="84">
        <v>1.0079899999999999</v>
      </c>
      <c r="C809" s="68">
        <v>21</v>
      </c>
      <c r="D809" s="69">
        <v>0.17494000000000001</v>
      </c>
      <c r="E809" s="69">
        <v>0.83304999999999996</v>
      </c>
      <c r="F809" s="70">
        <v>0.36797999999999997</v>
      </c>
      <c r="G809" s="70">
        <v>0.46506999999999998</v>
      </c>
      <c r="H809" s="70">
        <v>3.6999999999999998E-2</v>
      </c>
    </row>
    <row r="810" spans="1:8">
      <c r="A810" s="66">
        <v>42513</v>
      </c>
      <c r="B810" s="84">
        <v>1.0321</v>
      </c>
      <c r="C810" s="68">
        <v>21</v>
      </c>
      <c r="D810" s="69">
        <v>0.17912500000000001</v>
      </c>
      <c r="E810" s="69">
        <v>0.85297500000000004</v>
      </c>
      <c r="F810" s="70">
        <v>0.3679650000000001</v>
      </c>
      <c r="G810" s="70">
        <v>0.48501</v>
      </c>
      <c r="H810" s="70">
        <v>3.6999999999999998E-2</v>
      </c>
    </row>
    <row r="811" spans="1:8">
      <c r="A811" s="72">
        <v>42520</v>
      </c>
      <c r="B811" s="86">
        <v>1.0482100000000001</v>
      </c>
      <c r="C811" s="74">
        <v>21</v>
      </c>
      <c r="D811" s="75">
        <v>0.181921</v>
      </c>
      <c r="E811" s="75">
        <v>0.86628900000000009</v>
      </c>
      <c r="F811" s="76">
        <v>0.36798900000000012</v>
      </c>
      <c r="G811" s="76">
        <v>0.49830000000000002</v>
      </c>
      <c r="H811" s="76">
        <v>3.6999999999999998E-2</v>
      </c>
    </row>
    <row r="812" spans="1:8">
      <c r="A812" s="60">
        <v>42527</v>
      </c>
      <c r="B812" s="85">
        <v>1.0554600000000001</v>
      </c>
      <c r="C812" s="62">
        <v>21</v>
      </c>
      <c r="D812" s="63">
        <v>0.18317900000000001</v>
      </c>
      <c r="E812" s="63">
        <v>0.87228100000000008</v>
      </c>
      <c r="F812" s="64">
        <v>0.36801100000000009</v>
      </c>
      <c r="G812" s="64">
        <v>0.50427</v>
      </c>
      <c r="H812" s="64">
        <v>3.6999999999999998E-2</v>
      </c>
    </row>
    <row r="813" spans="1:8">
      <c r="A813" s="66">
        <v>42534</v>
      </c>
      <c r="B813" s="84">
        <v>1.0567500000000001</v>
      </c>
      <c r="C813" s="68">
        <v>21</v>
      </c>
      <c r="D813" s="69">
        <v>0.18340300000000001</v>
      </c>
      <c r="E813" s="69">
        <v>0.8733470000000001</v>
      </c>
      <c r="F813" s="70">
        <v>0.36798700000000006</v>
      </c>
      <c r="G813" s="70">
        <v>0.50536000000000003</v>
      </c>
      <c r="H813" s="70">
        <v>3.6999999999999998E-2</v>
      </c>
    </row>
    <row r="814" spans="1:8">
      <c r="A814" s="66">
        <v>42541</v>
      </c>
      <c r="B814" s="84">
        <v>1.0523400000000001</v>
      </c>
      <c r="C814" s="68">
        <v>21</v>
      </c>
      <c r="D814" s="69">
        <v>0.18263799999999999</v>
      </c>
      <c r="E814" s="69">
        <v>0.86970200000000009</v>
      </c>
      <c r="F814" s="70">
        <v>0.36796200000000012</v>
      </c>
      <c r="G814" s="70">
        <v>0.50173999999999996</v>
      </c>
      <c r="H814" s="70">
        <v>3.6999999999999998E-2</v>
      </c>
    </row>
    <row r="815" spans="1:8">
      <c r="A815" s="72">
        <v>42548</v>
      </c>
      <c r="B815" s="86">
        <v>1.0478000000000001</v>
      </c>
      <c r="C815" s="74">
        <v>21</v>
      </c>
      <c r="D815" s="75">
        <v>0.18185000000000001</v>
      </c>
      <c r="E815" s="75">
        <v>0.86595</v>
      </c>
      <c r="F815" s="76">
        <v>0.36793999999999999</v>
      </c>
      <c r="G815" s="76">
        <v>0.49801000000000001</v>
      </c>
      <c r="H815" s="76">
        <v>3.6999999999999998E-2</v>
      </c>
    </row>
    <row r="816" spans="1:8">
      <c r="A816" s="60">
        <v>42555</v>
      </c>
      <c r="B816" s="85">
        <v>1.05043</v>
      </c>
      <c r="C816" s="62">
        <v>21</v>
      </c>
      <c r="D816" s="63">
        <v>0.182306</v>
      </c>
      <c r="E816" s="63">
        <v>0.86812400000000001</v>
      </c>
      <c r="F816" s="64">
        <v>0.367954</v>
      </c>
      <c r="G816" s="64">
        <v>0.50017</v>
      </c>
      <c r="H816" s="64">
        <v>3.6999999999999998E-2</v>
      </c>
    </row>
    <row r="817" spans="1:8">
      <c r="A817" s="66">
        <v>42562</v>
      </c>
      <c r="B817" s="84">
        <v>1.0416300000000001</v>
      </c>
      <c r="C817" s="68">
        <v>21</v>
      </c>
      <c r="D817" s="69">
        <v>0.180779</v>
      </c>
      <c r="E817" s="69">
        <v>0.86085100000000003</v>
      </c>
      <c r="F817" s="70">
        <v>0.36800100000000002</v>
      </c>
      <c r="G817" s="70">
        <v>0.49285000000000001</v>
      </c>
      <c r="H817" s="70">
        <v>3.6999999999999998E-2</v>
      </c>
    </row>
    <row r="818" spans="1:8">
      <c r="A818" s="66">
        <v>42569</v>
      </c>
      <c r="B818" s="84">
        <v>1.0305</v>
      </c>
      <c r="C818" s="68">
        <v>21</v>
      </c>
      <c r="D818" s="69">
        <v>0.17884700000000001</v>
      </c>
      <c r="E818" s="69">
        <v>0.85165299999999999</v>
      </c>
      <c r="F818" s="70">
        <v>0.36800299999999997</v>
      </c>
      <c r="G818" s="70">
        <v>0.48365000000000002</v>
      </c>
      <c r="H818" s="70">
        <v>3.6999999999999998E-2</v>
      </c>
    </row>
    <row r="819" spans="1:8">
      <c r="A819" s="72">
        <v>42576</v>
      </c>
      <c r="B819" s="86">
        <v>1.0266200000000001</v>
      </c>
      <c r="C819" s="74">
        <v>21</v>
      </c>
      <c r="D819" s="75">
        <v>0.178174</v>
      </c>
      <c r="E819" s="75">
        <v>0.84844600000000003</v>
      </c>
      <c r="F819" s="76">
        <v>0.36796600000000007</v>
      </c>
      <c r="G819" s="76">
        <v>0.48048000000000002</v>
      </c>
      <c r="H819" s="76">
        <v>3.6999999999999998E-2</v>
      </c>
    </row>
    <row r="820" spans="1:8">
      <c r="A820" s="60">
        <v>42583</v>
      </c>
      <c r="B820" s="85">
        <v>1.0147900000000001</v>
      </c>
      <c r="C820" s="62">
        <v>21</v>
      </c>
      <c r="D820" s="63">
        <v>0.176121</v>
      </c>
      <c r="E820" s="63">
        <v>0.83866900000000011</v>
      </c>
      <c r="F820" s="64">
        <v>0.36798900000000012</v>
      </c>
      <c r="G820" s="64">
        <v>0.47067999999999999</v>
      </c>
      <c r="H820" s="64">
        <v>3.6999999999999998E-2</v>
      </c>
    </row>
    <row r="821" spans="1:8">
      <c r="A821" s="66">
        <v>42590</v>
      </c>
      <c r="B821" s="84">
        <v>0.99631999999999998</v>
      </c>
      <c r="C821" s="68">
        <v>21</v>
      </c>
      <c r="D821" s="69">
        <v>0.17291500000000001</v>
      </c>
      <c r="E821" s="69">
        <v>0.82340499999999994</v>
      </c>
      <c r="F821" s="70">
        <v>0.36799499999999996</v>
      </c>
      <c r="G821" s="70">
        <v>0.45540999999999998</v>
      </c>
      <c r="H821" s="70">
        <v>3.6999999999999998E-2</v>
      </c>
    </row>
    <row r="822" spans="1:8">
      <c r="A822" s="66">
        <v>42597</v>
      </c>
      <c r="B822" s="84">
        <v>1.0035400000000001</v>
      </c>
      <c r="C822" s="68">
        <v>21</v>
      </c>
      <c r="D822" s="69">
        <v>0.17416799999999999</v>
      </c>
      <c r="E822" s="69">
        <v>0.82937200000000011</v>
      </c>
      <c r="F822" s="70">
        <v>0.36798200000000014</v>
      </c>
      <c r="G822" s="70">
        <v>0.46139000000000002</v>
      </c>
      <c r="H822" s="70">
        <v>3.6999999999999998E-2</v>
      </c>
    </row>
    <row r="823" spans="1:8">
      <c r="A823" s="66">
        <v>42604</v>
      </c>
      <c r="B823" s="84">
        <v>1.0236700000000001</v>
      </c>
      <c r="C823" s="68">
        <v>21</v>
      </c>
      <c r="D823" s="69">
        <v>0.17766199999999999</v>
      </c>
      <c r="E823" s="69">
        <v>0.84600800000000009</v>
      </c>
      <c r="F823" s="70">
        <v>0.36797800000000014</v>
      </c>
      <c r="G823" s="70">
        <v>0.47803000000000001</v>
      </c>
      <c r="H823" s="70">
        <v>3.6999999999999998E-2</v>
      </c>
    </row>
    <row r="824" spans="1:8">
      <c r="A824" s="72">
        <v>42611</v>
      </c>
      <c r="B824" s="86">
        <v>1.03745</v>
      </c>
      <c r="C824" s="74">
        <v>21</v>
      </c>
      <c r="D824" s="75">
        <v>0.18005299999999999</v>
      </c>
      <c r="E824" s="75">
        <v>0.85739699999999996</v>
      </c>
      <c r="F824" s="76">
        <v>0.36795699999999998</v>
      </c>
      <c r="G824" s="76">
        <v>0.48943999999999999</v>
      </c>
      <c r="H824" s="76">
        <v>3.6999999999999998E-2</v>
      </c>
    </row>
    <row r="825" spans="1:8">
      <c r="A825" s="60">
        <v>42618</v>
      </c>
      <c r="B825" s="85">
        <v>1.0347500000000001</v>
      </c>
      <c r="C825" s="62">
        <v>21</v>
      </c>
      <c r="D825" s="63">
        <v>0.17958499999999999</v>
      </c>
      <c r="E825" s="63">
        <v>0.85516500000000006</v>
      </c>
      <c r="F825" s="64">
        <v>0.36798500000000012</v>
      </c>
      <c r="G825" s="64">
        <v>0.48718</v>
      </c>
      <c r="H825" s="64">
        <v>3.6999999999999998E-2</v>
      </c>
    </row>
    <row r="826" spans="1:8">
      <c r="A826" s="66">
        <v>42625</v>
      </c>
      <c r="B826" s="84">
        <v>1.02766</v>
      </c>
      <c r="C826" s="68">
        <v>21</v>
      </c>
      <c r="D826" s="69">
        <v>0.17835400000000001</v>
      </c>
      <c r="E826" s="69">
        <v>0.84930600000000001</v>
      </c>
      <c r="F826" s="70">
        <v>0.36798600000000004</v>
      </c>
      <c r="G826" s="70">
        <v>0.48132000000000003</v>
      </c>
      <c r="H826" s="70">
        <v>3.6999999999999998E-2</v>
      </c>
    </row>
    <row r="827" spans="1:8">
      <c r="A827" s="66">
        <v>42632</v>
      </c>
      <c r="B827" s="84">
        <v>1.0286500000000001</v>
      </c>
      <c r="C827" s="68">
        <v>21</v>
      </c>
      <c r="D827" s="69">
        <v>0.17852599999999999</v>
      </c>
      <c r="E827" s="69">
        <v>0.8501240000000001</v>
      </c>
      <c r="F827" s="70">
        <v>0.36797400000000002</v>
      </c>
      <c r="G827" s="70">
        <v>0.48215000000000002</v>
      </c>
      <c r="H827" s="70">
        <v>3.6999999999999998E-2</v>
      </c>
    </row>
    <row r="828" spans="1:8">
      <c r="A828" s="72">
        <v>42639</v>
      </c>
      <c r="B828" s="86">
        <v>1.02816</v>
      </c>
      <c r="C828" s="74">
        <v>21</v>
      </c>
      <c r="D828" s="75">
        <v>0.17844099999999999</v>
      </c>
      <c r="E828" s="75">
        <v>0.849719</v>
      </c>
      <c r="F828" s="76">
        <v>0.36792900000000006</v>
      </c>
      <c r="G828" s="76">
        <v>0.48179</v>
      </c>
      <c r="H828" s="76">
        <v>3.6999999999999998E-2</v>
      </c>
    </row>
    <row r="829" spans="1:8">
      <c r="A829" s="60">
        <v>42646</v>
      </c>
      <c r="B829" s="85">
        <v>1.0329699999999999</v>
      </c>
      <c r="C829" s="62">
        <v>21</v>
      </c>
      <c r="D829" s="63">
        <v>0.17927599999999999</v>
      </c>
      <c r="E829" s="63">
        <v>0.85369399999999995</v>
      </c>
      <c r="F829" s="64">
        <v>0.36796399999999996</v>
      </c>
      <c r="G829" s="64">
        <v>0.48573</v>
      </c>
      <c r="H829" s="64">
        <v>3.6999999999999998E-2</v>
      </c>
    </row>
    <row r="830" spans="1:8">
      <c r="A830" s="66">
        <v>42653</v>
      </c>
      <c r="B830" s="84">
        <v>1.0530900000000001</v>
      </c>
      <c r="C830" s="68">
        <v>21</v>
      </c>
      <c r="D830" s="69">
        <v>0.18276800000000001</v>
      </c>
      <c r="E830" s="69">
        <v>0.87032200000000004</v>
      </c>
      <c r="F830" s="70">
        <v>0.36799199999999999</v>
      </c>
      <c r="G830" s="70">
        <v>0.50233000000000005</v>
      </c>
      <c r="H830" s="70">
        <v>3.6999999999999998E-2</v>
      </c>
    </row>
    <row r="831" spans="1:8">
      <c r="A831" s="66">
        <v>42660</v>
      </c>
      <c r="B831" s="84">
        <v>1.06738</v>
      </c>
      <c r="C831" s="68">
        <v>21</v>
      </c>
      <c r="D831" s="69">
        <v>0.185248</v>
      </c>
      <c r="E831" s="69">
        <v>0.88213200000000003</v>
      </c>
      <c r="F831" s="70">
        <v>0.36797200000000008</v>
      </c>
      <c r="G831" s="70">
        <v>0.51415999999999995</v>
      </c>
      <c r="H831" s="70">
        <v>3.6999999999999998E-2</v>
      </c>
    </row>
    <row r="832" spans="1:8">
      <c r="A832" s="66">
        <v>42667</v>
      </c>
      <c r="B832" s="84">
        <v>1.0734900000000001</v>
      </c>
      <c r="C832" s="68">
        <v>21</v>
      </c>
      <c r="D832" s="69">
        <v>0.186308</v>
      </c>
      <c r="E832" s="69">
        <v>0.88718200000000003</v>
      </c>
      <c r="F832" s="70">
        <v>0.36795200000000006</v>
      </c>
      <c r="G832" s="70">
        <v>0.51922999999999997</v>
      </c>
      <c r="H832" s="70">
        <v>3.6999999999999998E-2</v>
      </c>
    </row>
    <row r="833" spans="1:8">
      <c r="A833" s="72">
        <v>42674</v>
      </c>
      <c r="B833" s="86">
        <v>1.0751200000000001</v>
      </c>
      <c r="C833" s="74">
        <v>21</v>
      </c>
      <c r="D833" s="75">
        <v>0.18659100000000001</v>
      </c>
      <c r="E833" s="75">
        <v>0.88852900000000012</v>
      </c>
      <c r="F833" s="76">
        <v>0.36793900000000007</v>
      </c>
      <c r="G833" s="76">
        <v>0.52059</v>
      </c>
      <c r="H833" s="76">
        <v>3.6999999999999998E-2</v>
      </c>
    </row>
    <row r="834" spans="1:8">
      <c r="A834" s="66">
        <v>42681</v>
      </c>
      <c r="B834" s="84">
        <v>1.06148</v>
      </c>
      <c r="C834" s="68">
        <v>21</v>
      </c>
      <c r="D834" s="69">
        <v>0.184224</v>
      </c>
      <c r="E834" s="69">
        <v>0.87725600000000004</v>
      </c>
      <c r="F834" s="70">
        <v>0.36792600000000003</v>
      </c>
      <c r="G834" s="70">
        <v>0.50932999999999995</v>
      </c>
      <c r="H834" s="70">
        <v>3.6999999999999998E-2</v>
      </c>
    </row>
    <row r="835" spans="1:8">
      <c r="A835" s="66">
        <v>42688</v>
      </c>
      <c r="B835" s="84">
        <v>1.0416399999999999</v>
      </c>
      <c r="C835" s="68">
        <v>21</v>
      </c>
      <c r="D835" s="69">
        <v>0.18078</v>
      </c>
      <c r="E835" s="69">
        <v>0.86085999999999996</v>
      </c>
      <c r="F835" s="70">
        <v>0.36791999999999997</v>
      </c>
      <c r="G835" s="70">
        <v>0.49293999999999999</v>
      </c>
      <c r="H835" s="70">
        <v>3.6999999999999998E-2</v>
      </c>
    </row>
    <row r="836" spans="1:8">
      <c r="A836" s="66">
        <v>42695</v>
      </c>
      <c r="B836" s="84">
        <v>1.0412399999999999</v>
      </c>
      <c r="C836" s="68">
        <v>21</v>
      </c>
      <c r="D836" s="69">
        <v>0.18071100000000001</v>
      </c>
      <c r="E836" s="69">
        <v>0.86052899999999988</v>
      </c>
      <c r="F836" s="70">
        <v>0.36792900000000001</v>
      </c>
      <c r="G836" s="70">
        <v>0.49259999999999998</v>
      </c>
      <c r="H836" s="70">
        <v>3.6999999999999998E-2</v>
      </c>
    </row>
    <row r="837" spans="1:8">
      <c r="A837" s="66">
        <v>42702</v>
      </c>
      <c r="B837" s="84">
        <v>1.05945</v>
      </c>
      <c r="C837" s="68">
        <v>21</v>
      </c>
      <c r="D837" s="69">
        <v>0.18387100000000001</v>
      </c>
      <c r="E837" s="69">
        <v>0.875579</v>
      </c>
      <c r="F837" s="70">
        <v>0.36793900000000002</v>
      </c>
      <c r="G837" s="70">
        <v>0.50763999999999998</v>
      </c>
      <c r="H837" s="70">
        <v>3.6999999999999998E-2</v>
      </c>
    </row>
    <row r="838" spans="1:8">
      <c r="A838" s="60">
        <v>42709</v>
      </c>
      <c r="B838" s="85">
        <v>1.06999</v>
      </c>
      <c r="C838" s="62">
        <v>21</v>
      </c>
      <c r="D838" s="63">
        <v>0.185701</v>
      </c>
      <c r="E838" s="63">
        <v>0.88428899999999999</v>
      </c>
      <c r="F838" s="64">
        <v>0.36795900000000004</v>
      </c>
      <c r="G838" s="64">
        <v>0.51632999999999996</v>
      </c>
      <c r="H838" s="64">
        <v>3.6999999999999998E-2</v>
      </c>
    </row>
    <row r="839" spans="1:8">
      <c r="A839" s="66">
        <v>42716</v>
      </c>
      <c r="B839" s="84">
        <v>1.0898099999999999</v>
      </c>
      <c r="C839" s="68">
        <v>21</v>
      </c>
      <c r="D839" s="69">
        <v>0.189141</v>
      </c>
      <c r="E839" s="69">
        <v>0.90066899999999994</v>
      </c>
      <c r="F839" s="70">
        <v>0.36794899999999997</v>
      </c>
      <c r="G839" s="70">
        <v>0.53271999999999997</v>
      </c>
      <c r="H839" s="70">
        <v>3.6999999999999998E-2</v>
      </c>
    </row>
    <row r="840" spans="1:8">
      <c r="A840" s="72">
        <v>42723</v>
      </c>
      <c r="B840" s="86">
        <v>1.1056999999999999</v>
      </c>
      <c r="C840" s="74">
        <v>21</v>
      </c>
      <c r="D840" s="75">
        <v>0.19189800000000001</v>
      </c>
      <c r="E840" s="75">
        <v>0.91380199999999989</v>
      </c>
      <c r="F840" s="76">
        <v>0.36794199999999988</v>
      </c>
      <c r="G840" s="76">
        <v>0.54586000000000001</v>
      </c>
      <c r="H840" s="76">
        <v>3.6999999999999998E-2</v>
      </c>
    </row>
    <row r="841" spans="1:8">
      <c r="A841" s="66">
        <v>42737</v>
      </c>
      <c r="B841" s="84">
        <v>1.1275599999999999</v>
      </c>
      <c r="C841" s="68">
        <v>21</v>
      </c>
      <c r="D841" s="69">
        <v>0.195692</v>
      </c>
      <c r="E841" s="69">
        <v>0.93186799999999992</v>
      </c>
      <c r="F841" s="70">
        <v>0.36775799999999992</v>
      </c>
      <c r="G841" s="70">
        <v>0.56411</v>
      </c>
      <c r="H841" s="70">
        <v>3.6999999999999998E-2</v>
      </c>
    </row>
    <row r="842" spans="1:8">
      <c r="A842" s="66">
        <v>42744</v>
      </c>
      <c r="B842" s="84">
        <v>1.1368799999999999</v>
      </c>
      <c r="C842" s="68">
        <v>21</v>
      </c>
      <c r="D842" s="69">
        <v>0.19731000000000001</v>
      </c>
      <c r="E842" s="69">
        <v>0.93956999999999991</v>
      </c>
      <c r="F842" s="70">
        <v>0.36734999999999995</v>
      </c>
      <c r="G842" s="70">
        <v>0.57221999999999995</v>
      </c>
      <c r="H842" s="70">
        <v>3.6999999999999998E-2</v>
      </c>
    </row>
    <row r="843" spans="1:8">
      <c r="A843" s="66">
        <v>42751</v>
      </c>
      <c r="B843" s="84">
        <v>1.12907</v>
      </c>
      <c r="C843" s="68">
        <v>21</v>
      </c>
      <c r="D843" s="69">
        <v>0.19595399999999999</v>
      </c>
      <c r="E843" s="69">
        <v>0.93311600000000006</v>
      </c>
      <c r="F843" s="70">
        <v>0.36736600000000008</v>
      </c>
      <c r="G843" s="70">
        <v>0.56574999999999998</v>
      </c>
      <c r="H843" s="70">
        <v>3.6999999999999998E-2</v>
      </c>
    </row>
    <row r="844" spans="1:8">
      <c r="A844" s="66">
        <v>42758</v>
      </c>
      <c r="B844" s="84">
        <v>1.1237299999999999</v>
      </c>
      <c r="C844" s="68">
        <v>21</v>
      </c>
      <c r="D844" s="69">
        <v>0.19502800000000001</v>
      </c>
      <c r="E844" s="69">
        <v>0.92870199999999992</v>
      </c>
      <c r="F844" s="70">
        <v>0.36733199999999988</v>
      </c>
      <c r="G844" s="70">
        <v>0.56137000000000004</v>
      </c>
      <c r="H844" s="70">
        <v>3.6999999999999998E-2</v>
      </c>
    </row>
    <row r="845" spans="1:8">
      <c r="A845" s="72">
        <v>42765</v>
      </c>
      <c r="B845" s="86">
        <v>1.1227799999999999</v>
      </c>
      <c r="C845" s="74">
        <v>21</v>
      </c>
      <c r="D845" s="75">
        <v>0.19486300000000001</v>
      </c>
      <c r="E845" s="75">
        <v>0.92791699999999988</v>
      </c>
      <c r="F845" s="76">
        <v>0.36733699999999991</v>
      </c>
      <c r="G845" s="76">
        <v>0.56057999999999997</v>
      </c>
      <c r="H845" s="76">
        <v>3.6999999999999998E-2</v>
      </c>
    </row>
    <row r="846" spans="1:8">
      <c r="A846" s="60">
        <v>42772</v>
      </c>
      <c r="B846" s="85">
        <v>1.12456</v>
      </c>
      <c r="C846" s="62">
        <v>21</v>
      </c>
      <c r="D846" s="63">
        <v>0.19517200000000001</v>
      </c>
      <c r="E846" s="63">
        <v>0.92938799999999999</v>
      </c>
      <c r="F846" s="64">
        <v>0.36735799999999996</v>
      </c>
      <c r="G846" s="64">
        <v>0.56203000000000003</v>
      </c>
      <c r="H846" s="64">
        <v>3.6999999999999998E-2</v>
      </c>
    </row>
    <row r="847" spans="1:8">
      <c r="A847" s="66">
        <v>42779</v>
      </c>
      <c r="B847" s="84">
        <v>1.1275200000000001</v>
      </c>
      <c r="C847" s="68">
        <v>21</v>
      </c>
      <c r="D847" s="69">
        <v>0.195685</v>
      </c>
      <c r="E847" s="69">
        <v>0.93183500000000008</v>
      </c>
      <c r="F847" s="70">
        <v>0.36737500000000012</v>
      </c>
      <c r="G847" s="70">
        <v>0.56445999999999996</v>
      </c>
      <c r="H847" s="70">
        <v>3.6999999999999998E-2</v>
      </c>
    </row>
    <row r="848" spans="1:8">
      <c r="A848" s="66">
        <v>42786</v>
      </c>
      <c r="B848" s="84">
        <v>1.1311100000000001</v>
      </c>
      <c r="C848" s="68">
        <v>21</v>
      </c>
      <c r="D848" s="69">
        <v>0.19630800000000001</v>
      </c>
      <c r="E848" s="69">
        <v>0.93480200000000002</v>
      </c>
      <c r="F848" s="70">
        <v>0.36737200000000003</v>
      </c>
      <c r="G848" s="70">
        <v>0.56742999999999999</v>
      </c>
      <c r="H848" s="70">
        <v>3.6999999999999998E-2</v>
      </c>
    </row>
    <row r="849" spans="1:8">
      <c r="A849" s="72">
        <v>42793</v>
      </c>
      <c r="B849" s="86">
        <v>1.1337600000000001</v>
      </c>
      <c r="C849" s="74">
        <v>21</v>
      </c>
      <c r="D849" s="75">
        <v>0.196768</v>
      </c>
      <c r="E849" s="75">
        <v>0.93699200000000005</v>
      </c>
      <c r="F849" s="76">
        <v>0.36735200000000007</v>
      </c>
      <c r="G849" s="76">
        <v>0.56964000000000004</v>
      </c>
      <c r="H849" s="76">
        <v>3.6999999999999998E-2</v>
      </c>
    </row>
    <row r="850" spans="1:8">
      <c r="A850" s="66">
        <v>42800</v>
      </c>
      <c r="B850" s="84">
        <v>1.1319999999999999</v>
      </c>
      <c r="C850" s="68">
        <v>21</v>
      </c>
      <c r="D850" s="69">
        <v>0.196463</v>
      </c>
      <c r="E850" s="69">
        <v>0.93553699999999984</v>
      </c>
      <c r="F850" s="70">
        <v>0.36731699999999995</v>
      </c>
      <c r="G850" s="70">
        <v>0.56821999999999995</v>
      </c>
      <c r="H850" s="70">
        <v>3.6999999999999998E-2</v>
      </c>
    </row>
    <row r="851" spans="1:8">
      <c r="A851" s="66">
        <v>42807</v>
      </c>
      <c r="B851" s="84">
        <v>1.1250500000000001</v>
      </c>
      <c r="C851" s="68">
        <v>21</v>
      </c>
      <c r="D851" s="69">
        <v>0.19525700000000001</v>
      </c>
      <c r="E851" s="69">
        <v>0.92979300000000009</v>
      </c>
      <c r="F851" s="70">
        <v>0.36730300000000005</v>
      </c>
      <c r="G851" s="70">
        <v>0.56249000000000005</v>
      </c>
      <c r="H851" s="70">
        <v>3.6999999999999998E-2</v>
      </c>
    </row>
    <row r="852" spans="1:8">
      <c r="A852" s="66">
        <v>42814</v>
      </c>
      <c r="B852" s="84">
        <v>1.1057999999999999</v>
      </c>
      <c r="C852" s="68">
        <v>21</v>
      </c>
      <c r="D852" s="69">
        <v>0.191916</v>
      </c>
      <c r="E852" s="69">
        <v>0.91388399999999992</v>
      </c>
      <c r="F852" s="70">
        <v>0.36730399999999996</v>
      </c>
      <c r="G852" s="70">
        <v>0.54657999999999995</v>
      </c>
      <c r="H852" s="70">
        <v>3.6999999999999998E-2</v>
      </c>
    </row>
    <row r="853" spans="1:8">
      <c r="A853" s="72">
        <v>42821</v>
      </c>
      <c r="B853" s="86">
        <v>1.0964400000000001</v>
      </c>
      <c r="C853" s="74">
        <v>21</v>
      </c>
      <c r="D853" s="75">
        <v>0.19029099999999999</v>
      </c>
      <c r="E853" s="75">
        <v>0.90614900000000009</v>
      </c>
      <c r="F853" s="76">
        <v>0.3673590000000001</v>
      </c>
      <c r="G853" s="76">
        <v>0.53878999999999999</v>
      </c>
      <c r="H853" s="76">
        <v>3.6999999999999998E-2</v>
      </c>
    </row>
    <row r="854" spans="1:8">
      <c r="A854" s="66">
        <v>42828</v>
      </c>
      <c r="B854" s="84">
        <v>1.0943700000000001</v>
      </c>
      <c r="C854" s="68">
        <v>21</v>
      </c>
      <c r="D854" s="69">
        <v>0.18993199999999999</v>
      </c>
      <c r="E854" s="69">
        <v>0.90443800000000008</v>
      </c>
      <c r="F854" s="70">
        <v>0.36739800000000011</v>
      </c>
      <c r="G854" s="70">
        <v>0.53703999999999996</v>
      </c>
      <c r="H854" s="70">
        <v>3.6999999999999998E-2</v>
      </c>
    </row>
    <row r="855" spans="1:8">
      <c r="A855" s="66">
        <v>42835</v>
      </c>
      <c r="B855" s="84">
        <v>1.1085700000000001</v>
      </c>
      <c r="C855" s="68">
        <v>21</v>
      </c>
      <c r="D855" s="69">
        <v>0.19239600000000001</v>
      </c>
      <c r="E855" s="69">
        <v>0.91617400000000004</v>
      </c>
      <c r="F855" s="70">
        <v>0.36736400000000002</v>
      </c>
      <c r="G855" s="70">
        <v>0.54881000000000002</v>
      </c>
      <c r="H855" s="70">
        <v>3.6999999999999998E-2</v>
      </c>
    </row>
    <row r="856" spans="1:8">
      <c r="A856" s="72">
        <v>42849</v>
      </c>
      <c r="B856" s="86">
        <v>1.1255200000000001</v>
      </c>
      <c r="C856" s="74">
        <v>21</v>
      </c>
      <c r="D856" s="75">
        <v>0.19533800000000001</v>
      </c>
      <c r="E856" s="75">
        <v>0.93018200000000006</v>
      </c>
      <c r="F856" s="76">
        <v>0.36735200000000001</v>
      </c>
      <c r="G856" s="76">
        <v>0.56283000000000005</v>
      </c>
      <c r="H856" s="76">
        <v>3.6999999999999998E-2</v>
      </c>
    </row>
    <row r="857" spans="1:8">
      <c r="A857" s="60">
        <v>42856</v>
      </c>
      <c r="B857" s="85">
        <v>1.10945</v>
      </c>
      <c r="C857" s="62">
        <v>21</v>
      </c>
      <c r="D857" s="63">
        <v>0.192549</v>
      </c>
      <c r="E857" s="63">
        <v>0.91690100000000008</v>
      </c>
      <c r="F857" s="64">
        <v>0.36734100000000003</v>
      </c>
      <c r="G857" s="64">
        <v>0.54956000000000005</v>
      </c>
      <c r="H857" s="64">
        <v>3.6999999999999998E-2</v>
      </c>
    </row>
    <row r="858" spans="1:8">
      <c r="A858" s="66">
        <v>42863</v>
      </c>
      <c r="B858" s="84">
        <v>1.09327</v>
      </c>
      <c r="C858" s="68">
        <v>21</v>
      </c>
      <c r="D858" s="69">
        <v>0.18974099999999999</v>
      </c>
      <c r="E858" s="69">
        <v>0.90352900000000003</v>
      </c>
      <c r="F858" s="70">
        <v>0.36735899999999994</v>
      </c>
      <c r="G858" s="70">
        <v>0.53617000000000004</v>
      </c>
      <c r="H858" s="70">
        <v>3.6999999999999998E-2</v>
      </c>
    </row>
    <row r="859" spans="1:8">
      <c r="A859" s="66">
        <v>42870</v>
      </c>
      <c r="B859" s="84">
        <v>1.0797399999999999</v>
      </c>
      <c r="C859" s="68">
        <v>21</v>
      </c>
      <c r="D859" s="69">
        <v>0.187393</v>
      </c>
      <c r="E859" s="69">
        <v>0.89234699999999989</v>
      </c>
      <c r="F859" s="70">
        <v>0.36737699999999984</v>
      </c>
      <c r="G859" s="70">
        <v>0.52497000000000005</v>
      </c>
      <c r="H859" s="70">
        <v>3.6999999999999998E-2</v>
      </c>
    </row>
    <row r="860" spans="1:8">
      <c r="A860" s="66">
        <v>42877</v>
      </c>
      <c r="B860" s="84">
        <v>1.0824400000000001</v>
      </c>
      <c r="C860" s="68">
        <v>21</v>
      </c>
      <c r="D860" s="69">
        <v>0.187861</v>
      </c>
      <c r="E860" s="69">
        <v>0.89457900000000001</v>
      </c>
      <c r="F860" s="70">
        <v>0.36738900000000002</v>
      </c>
      <c r="G860" s="70">
        <v>0.52719000000000005</v>
      </c>
      <c r="H860" s="70">
        <v>3.6999999999999998E-2</v>
      </c>
    </row>
    <row r="861" spans="1:8">
      <c r="A861" s="72">
        <v>42884</v>
      </c>
      <c r="B861" s="86">
        <v>1.0876699999999999</v>
      </c>
      <c r="C861" s="74">
        <v>21</v>
      </c>
      <c r="D861" s="75">
        <v>0.18876899999999999</v>
      </c>
      <c r="E861" s="75">
        <v>0.89890099999999995</v>
      </c>
      <c r="F861" s="76">
        <v>0.36739099999999991</v>
      </c>
      <c r="G861" s="76">
        <v>0.53151000000000004</v>
      </c>
      <c r="H861" s="76">
        <v>3.6999999999999998E-2</v>
      </c>
    </row>
    <row r="862" spans="1:8">
      <c r="A862" s="66">
        <v>42891</v>
      </c>
      <c r="B862" s="84">
        <v>1.07935</v>
      </c>
      <c r="C862" s="68">
        <v>21</v>
      </c>
      <c r="D862" s="69">
        <v>0.18732499999999999</v>
      </c>
      <c r="E862" s="69">
        <v>0.89202500000000007</v>
      </c>
      <c r="F862" s="70">
        <v>0.36739500000000003</v>
      </c>
      <c r="G862" s="70">
        <v>0.52463000000000004</v>
      </c>
      <c r="H862" s="70">
        <v>3.6999999999999998E-2</v>
      </c>
    </row>
    <row r="863" spans="1:8">
      <c r="A863" s="66">
        <v>42898</v>
      </c>
      <c r="B863" s="84">
        <v>1.0606500000000001</v>
      </c>
      <c r="C863" s="68">
        <v>21</v>
      </c>
      <c r="D863" s="69">
        <v>0.18407999999999999</v>
      </c>
      <c r="E863" s="69">
        <v>0.87657000000000007</v>
      </c>
      <c r="F863" s="70">
        <v>0.36739000000000011</v>
      </c>
      <c r="G863" s="70">
        <v>0.50917999999999997</v>
      </c>
      <c r="H863" s="70">
        <v>3.6999999999999998E-2</v>
      </c>
    </row>
    <row r="864" spans="1:8">
      <c r="A864" s="66">
        <v>42905</v>
      </c>
      <c r="B864" s="84">
        <v>1.0500700000000001</v>
      </c>
      <c r="C864" s="68">
        <v>21</v>
      </c>
      <c r="D864" s="69">
        <v>0.18224399999999999</v>
      </c>
      <c r="E864" s="69">
        <v>0.8678260000000001</v>
      </c>
      <c r="F864" s="70">
        <v>0.3673860000000001</v>
      </c>
      <c r="G864" s="70">
        <v>0.50044</v>
      </c>
      <c r="H864" s="70">
        <v>3.6999999999999998E-2</v>
      </c>
    </row>
    <row r="865" spans="1:8">
      <c r="A865" s="72">
        <v>42912</v>
      </c>
      <c r="B865" s="86">
        <v>1.04145</v>
      </c>
      <c r="C865" s="74">
        <v>21</v>
      </c>
      <c r="D865" s="75">
        <v>0.18074799999999999</v>
      </c>
      <c r="E865" s="75">
        <v>0.86070199999999997</v>
      </c>
      <c r="F865" s="76">
        <v>0.3674019999999999</v>
      </c>
      <c r="G865" s="76">
        <v>0.49330000000000002</v>
      </c>
      <c r="H865" s="76">
        <v>3.6999999999999998E-2</v>
      </c>
    </row>
    <row r="866" spans="1:8">
      <c r="A866" s="66">
        <v>42919</v>
      </c>
      <c r="B866" s="84">
        <v>1.0390699999999999</v>
      </c>
      <c r="C866" s="68">
        <v>21</v>
      </c>
      <c r="D866" s="69">
        <v>0.18033399999999999</v>
      </c>
      <c r="E866" s="69">
        <v>0.85873599999999994</v>
      </c>
      <c r="F866" s="70">
        <v>0.36738599999999999</v>
      </c>
      <c r="G866" s="70">
        <v>0.49135000000000001</v>
      </c>
      <c r="H866" s="70">
        <v>3.6999999999999998E-2</v>
      </c>
    </row>
    <row r="867" spans="1:8">
      <c r="A867" s="66">
        <v>42926</v>
      </c>
      <c r="B867" s="84">
        <v>1.04874</v>
      </c>
      <c r="C867" s="68">
        <v>21</v>
      </c>
      <c r="D867" s="69">
        <v>0.18201300000000001</v>
      </c>
      <c r="E867" s="69">
        <v>0.86672700000000003</v>
      </c>
      <c r="F867" s="70">
        <v>0.36737700000000006</v>
      </c>
      <c r="G867" s="70">
        <v>0.49935000000000002</v>
      </c>
      <c r="H867" s="70">
        <v>3.6999999999999998E-2</v>
      </c>
    </row>
    <row r="868" spans="1:8">
      <c r="A868" s="66">
        <v>42933</v>
      </c>
      <c r="B868" s="84">
        <v>1.0482100000000001</v>
      </c>
      <c r="C868" s="68">
        <v>21</v>
      </c>
      <c r="D868" s="69">
        <v>0.181921</v>
      </c>
      <c r="E868" s="69">
        <v>0.86628900000000009</v>
      </c>
      <c r="F868" s="70">
        <v>0.36737900000000012</v>
      </c>
      <c r="G868" s="70">
        <v>0.49891000000000002</v>
      </c>
      <c r="H868" s="70">
        <v>3.6999999999999998E-2</v>
      </c>
    </row>
    <row r="869" spans="1:8">
      <c r="A869" s="66">
        <v>42940</v>
      </c>
      <c r="B869" s="84">
        <v>1.0544</v>
      </c>
      <c r="C869" s="68">
        <v>21</v>
      </c>
      <c r="D869" s="69">
        <v>0.18299499999999999</v>
      </c>
      <c r="E869" s="69">
        <v>0.87140499999999999</v>
      </c>
      <c r="F869" s="70">
        <v>0.36737500000000001</v>
      </c>
      <c r="G869" s="70">
        <v>0.50402999999999998</v>
      </c>
      <c r="H869" s="70">
        <v>3.6999999999999998E-2</v>
      </c>
    </row>
    <row r="870" spans="1:8">
      <c r="A870" s="72">
        <v>42947</v>
      </c>
      <c r="B870" s="86">
        <v>1.0609999999999999</v>
      </c>
      <c r="C870" s="74">
        <v>21</v>
      </c>
      <c r="D870" s="75">
        <v>0.18414</v>
      </c>
      <c r="E870" s="75">
        <v>0.87685999999999997</v>
      </c>
      <c r="F870" s="76">
        <v>0.36734999999999995</v>
      </c>
      <c r="G870" s="76">
        <v>0.50951000000000002</v>
      </c>
      <c r="H870" s="76">
        <v>3.6999999999999998E-2</v>
      </c>
    </row>
    <row r="871" spans="1:8">
      <c r="A871" s="66">
        <v>42954</v>
      </c>
      <c r="B871" s="84">
        <v>1.07229</v>
      </c>
      <c r="C871" s="68">
        <v>21</v>
      </c>
      <c r="D871" s="69">
        <v>0.18609999999999999</v>
      </c>
      <c r="E871" s="69">
        <v>0.88619000000000003</v>
      </c>
      <c r="F871" s="70">
        <v>0.36738999999999994</v>
      </c>
      <c r="G871" s="70">
        <v>0.51880000000000004</v>
      </c>
      <c r="H871" s="70">
        <v>3.6999999999999998E-2</v>
      </c>
    </row>
    <row r="872" spans="1:8">
      <c r="A872" s="66">
        <v>42961</v>
      </c>
      <c r="B872" s="84">
        <v>1.07315</v>
      </c>
      <c r="C872" s="68">
        <v>21</v>
      </c>
      <c r="D872" s="69">
        <v>0.186249</v>
      </c>
      <c r="E872" s="69">
        <v>0.88690100000000005</v>
      </c>
      <c r="F872" s="70">
        <v>0.36741100000000004</v>
      </c>
      <c r="G872" s="70">
        <v>0.51949000000000001</v>
      </c>
      <c r="H872" s="70">
        <v>3.6999999999999998E-2</v>
      </c>
    </row>
    <row r="873" spans="1:8">
      <c r="A873" s="66">
        <v>42968</v>
      </c>
      <c r="B873" s="84">
        <v>1.0705499999999999</v>
      </c>
      <c r="C873" s="68">
        <v>21</v>
      </c>
      <c r="D873" s="69">
        <v>0.18579799999999999</v>
      </c>
      <c r="E873" s="69">
        <v>0.88475199999999987</v>
      </c>
      <c r="F873" s="70">
        <v>0.36741199999999985</v>
      </c>
      <c r="G873" s="70">
        <v>0.51734000000000002</v>
      </c>
      <c r="H873" s="70">
        <v>3.6999999999999998E-2</v>
      </c>
    </row>
    <row r="874" spans="1:8">
      <c r="A874" s="72">
        <v>42975</v>
      </c>
      <c r="B874" s="86">
        <v>1.0671299999999999</v>
      </c>
      <c r="C874" s="74">
        <v>21</v>
      </c>
      <c r="D874" s="75">
        <v>0.18520400000000001</v>
      </c>
      <c r="E874" s="75">
        <v>0.88192599999999988</v>
      </c>
      <c r="F874" s="76">
        <v>0.36736599999999986</v>
      </c>
      <c r="G874" s="76">
        <v>0.51456000000000002</v>
      </c>
      <c r="H874" s="76">
        <v>3.6999999999999998E-2</v>
      </c>
    </row>
    <row r="875" spans="1:8">
      <c r="A875" s="66">
        <v>42982</v>
      </c>
      <c r="B875" s="84">
        <v>1.07236</v>
      </c>
      <c r="C875" s="68">
        <v>21</v>
      </c>
      <c r="D875" s="69">
        <v>0.186112</v>
      </c>
      <c r="E875" s="69">
        <v>0.88624799999999992</v>
      </c>
      <c r="F875" s="70">
        <v>0.36738799999999999</v>
      </c>
      <c r="G875" s="70">
        <v>0.51885999999999999</v>
      </c>
      <c r="H875" s="70">
        <v>3.6999999999999998E-2</v>
      </c>
    </row>
    <row r="876" spans="1:8">
      <c r="A876" s="66">
        <v>42989</v>
      </c>
      <c r="B876" s="84">
        <v>1.0844499999999999</v>
      </c>
      <c r="C876" s="68">
        <v>21</v>
      </c>
      <c r="D876" s="69">
        <v>0.18820999999999999</v>
      </c>
      <c r="E876" s="69">
        <v>0.89623999999999993</v>
      </c>
      <c r="F876" s="70">
        <v>0.36743999999999988</v>
      </c>
      <c r="G876" s="70">
        <v>0.52880000000000005</v>
      </c>
      <c r="H876" s="70">
        <v>3.6999999999999998E-2</v>
      </c>
    </row>
    <row r="877" spans="1:8">
      <c r="A877" s="66">
        <v>42996</v>
      </c>
      <c r="B877" s="84">
        <v>1.08951</v>
      </c>
      <c r="C877" s="68">
        <v>21</v>
      </c>
      <c r="D877" s="69">
        <v>0.18908900000000001</v>
      </c>
      <c r="E877" s="69">
        <v>0.90042099999999992</v>
      </c>
      <c r="F877" s="70">
        <v>0.36742099999999994</v>
      </c>
      <c r="G877" s="70">
        <v>0.53300000000000003</v>
      </c>
      <c r="H877" s="70">
        <v>3.6999999999999998E-2</v>
      </c>
    </row>
    <row r="878" spans="1:8">
      <c r="A878" s="72">
        <v>43003</v>
      </c>
      <c r="B878" s="86">
        <v>1.0949199999999999</v>
      </c>
      <c r="C878" s="74">
        <v>21</v>
      </c>
      <c r="D878" s="75">
        <v>0.190027</v>
      </c>
      <c r="E878" s="75">
        <v>0.90489299999999995</v>
      </c>
      <c r="F878" s="76">
        <v>0.36741299999999993</v>
      </c>
      <c r="G878" s="76">
        <v>0.53747999999999996</v>
      </c>
      <c r="H878" s="76">
        <v>3.6999999999999998E-2</v>
      </c>
    </row>
    <row r="879" spans="1:8">
      <c r="A879" s="66">
        <v>43010</v>
      </c>
      <c r="B879" s="84">
        <v>1.1070199999999999</v>
      </c>
      <c r="C879" s="68">
        <v>21</v>
      </c>
      <c r="D879" s="69">
        <v>0.19212699999999999</v>
      </c>
      <c r="E879" s="69">
        <v>0.91489299999999996</v>
      </c>
      <c r="F879" s="70">
        <v>0.36740299999999987</v>
      </c>
      <c r="G879" s="70">
        <v>0.54749000000000003</v>
      </c>
      <c r="H879" s="70">
        <v>3.6999999999999998E-2</v>
      </c>
    </row>
    <row r="880" spans="1:8">
      <c r="A880" s="66">
        <v>43017</v>
      </c>
      <c r="B880" s="84">
        <v>1.10893</v>
      </c>
      <c r="C880" s="68">
        <v>21</v>
      </c>
      <c r="D880" s="69">
        <v>0.19245899999999999</v>
      </c>
      <c r="E880" s="69">
        <v>0.91647100000000004</v>
      </c>
      <c r="F880" s="70">
        <v>0.36742099999999994</v>
      </c>
      <c r="G880" s="70">
        <v>0.54905000000000004</v>
      </c>
      <c r="H880" s="70">
        <v>3.6999999999999998E-2</v>
      </c>
    </row>
    <row r="881" spans="1:8">
      <c r="A881" s="66">
        <v>43024</v>
      </c>
      <c r="B881" s="84">
        <v>1.1042400000000001</v>
      </c>
      <c r="C881" s="68">
        <v>21</v>
      </c>
      <c r="D881" s="69">
        <v>0.19164500000000001</v>
      </c>
      <c r="E881" s="69">
        <v>0.91259500000000005</v>
      </c>
      <c r="F881" s="70">
        <v>0.36742500000000006</v>
      </c>
      <c r="G881" s="70">
        <v>0.54517000000000004</v>
      </c>
      <c r="H881" s="70">
        <v>3.6999999999999998E-2</v>
      </c>
    </row>
    <row r="882" spans="1:8">
      <c r="A882" s="66">
        <v>43031</v>
      </c>
      <c r="B882" s="84">
        <v>1.1096900000000001</v>
      </c>
      <c r="C882" s="68">
        <v>21</v>
      </c>
      <c r="D882" s="69">
        <v>0.19259100000000001</v>
      </c>
      <c r="E882" s="69">
        <v>0.91709900000000011</v>
      </c>
      <c r="F882" s="70">
        <v>0.36740900000000004</v>
      </c>
      <c r="G882" s="70">
        <v>0.54969000000000001</v>
      </c>
      <c r="H882" s="70">
        <v>3.6999999999999998E-2</v>
      </c>
    </row>
    <row r="883" spans="1:8">
      <c r="A883" s="72">
        <v>43038</v>
      </c>
      <c r="B883" s="86">
        <v>1.1100099999999999</v>
      </c>
      <c r="C883" s="74">
        <v>21</v>
      </c>
      <c r="D883" s="75">
        <v>0.19264600000000001</v>
      </c>
      <c r="E883" s="75">
        <v>0.91736399999999996</v>
      </c>
      <c r="F883" s="76">
        <v>0.36744399999999999</v>
      </c>
      <c r="G883" s="76">
        <v>0.54991999999999996</v>
      </c>
      <c r="H883" s="76">
        <v>3.6999999999999998E-2</v>
      </c>
    </row>
    <row r="884" spans="1:8">
      <c r="A884" s="66">
        <v>43045</v>
      </c>
      <c r="B884" s="84">
        <v>1.1209</v>
      </c>
      <c r="C884" s="68">
        <v>21</v>
      </c>
      <c r="D884" s="69">
        <v>0.19453599999999999</v>
      </c>
      <c r="E884" s="69">
        <v>0.92636399999999997</v>
      </c>
      <c r="F884" s="70">
        <v>0.36742400000000003</v>
      </c>
      <c r="G884" s="70">
        <v>0.55893999999999999</v>
      </c>
      <c r="H884" s="70">
        <v>3.6999999999999998E-2</v>
      </c>
    </row>
    <row r="885" spans="1:8">
      <c r="A885" s="66">
        <v>43052</v>
      </c>
      <c r="B885" s="84">
        <v>1.1346400000000001</v>
      </c>
      <c r="C885" s="68">
        <v>21</v>
      </c>
      <c r="D885" s="69">
        <v>0.19692100000000001</v>
      </c>
      <c r="E885" s="69">
        <v>0.93771900000000008</v>
      </c>
      <c r="F885" s="70">
        <v>0.36741900000000005</v>
      </c>
      <c r="G885" s="70">
        <v>0.57030000000000003</v>
      </c>
      <c r="H885" s="70">
        <v>3.6999999999999998E-2</v>
      </c>
    </row>
    <row r="886" spans="1:8">
      <c r="A886" s="66">
        <v>43059</v>
      </c>
      <c r="B886" s="84">
        <v>1.13689</v>
      </c>
      <c r="C886" s="68">
        <v>21</v>
      </c>
      <c r="D886" s="69">
        <v>0.19731099999999999</v>
      </c>
      <c r="E886" s="69">
        <v>0.93957899999999994</v>
      </c>
      <c r="F886" s="70">
        <v>0.36741899999999994</v>
      </c>
      <c r="G886" s="70">
        <v>0.57216</v>
      </c>
      <c r="H886" s="70">
        <v>3.6999999999999998E-2</v>
      </c>
    </row>
    <row r="887" spans="1:8">
      <c r="A887" s="72">
        <v>43066</v>
      </c>
      <c r="B887" s="86">
        <v>1.1353599999999999</v>
      </c>
      <c r="C887" s="74">
        <v>21</v>
      </c>
      <c r="D887" s="75">
        <v>0.197046</v>
      </c>
      <c r="E887" s="75">
        <v>0.93831399999999987</v>
      </c>
      <c r="F887" s="76">
        <v>0.36741399999999996</v>
      </c>
      <c r="G887" s="76">
        <v>0.57089999999999996</v>
      </c>
      <c r="H887" s="76">
        <v>3.6999999999999998E-2</v>
      </c>
    </row>
    <row r="888" spans="1:8">
      <c r="A888" s="66">
        <v>43073</v>
      </c>
      <c r="B888" s="84">
        <v>1.13513</v>
      </c>
      <c r="C888" s="68">
        <v>21</v>
      </c>
      <c r="D888" s="69">
        <v>0.19700599999999999</v>
      </c>
      <c r="E888" s="69">
        <v>0.93812399999999996</v>
      </c>
      <c r="F888" s="70">
        <v>0.36741399999999991</v>
      </c>
      <c r="G888" s="70">
        <v>0.57071000000000005</v>
      </c>
      <c r="H888" s="70">
        <v>3.6999999999999998E-2</v>
      </c>
    </row>
    <row r="889" spans="1:8">
      <c r="A889" s="66">
        <v>43080</v>
      </c>
      <c r="B889" s="84">
        <v>1.13358</v>
      </c>
      <c r="C889" s="68">
        <v>21</v>
      </c>
      <c r="D889" s="69">
        <v>0.196737</v>
      </c>
      <c r="E889" s="69">
        <v>0.93684300000000009</v>
      </c>
      <c r="F889" s="70">
        <v>0.367423</v>
      </c>
      <c r="G889" s="70">
        <v>0.56942000000000004</v>
      </c>
      <c r="H889" s="70">
        <v>3.6999999999999998E-2</v>
      </c>
    </row>
    <row r="890" spans="1:8">
      <c r="A890" s="72">
        <v>43087</v>
      </c>
      <c r="B890" s="86">
        <v>1.13764</v>
      </c>
      <c r="C890" s="74">
        <v>21</v>
      </c>
      <c r="D890" s="75">
        <v>0.19744200000000001</v>
      </c>
      <c r="E890" s="75">
        <v>0.94019799999999998</v>
      </c>
      <c r="F890" s="76">
        <v>0.367398</v>
      </c>
      <c r="G890" s="76">
        <v>0.57279999999999998</v>
      </c>
      <c r="H890" s="76">
        <v>3.6999999999999998E-2</v>
      </c>
    </row>
    <row r="891" spans="1:8">
      <c r="A891" s="66">
        <v>43101</v>
      </c>
      <c r="B891" s="84">
        <v>1.14615</v>
      </c>
      <c r="C891" s="68">
        <v>21</v>
      </c>
      <c r="D891" s="69">
        <v>0.19891900000000001</v>
      </c>
      <c r="E891" s="69">
        <v>0.94723099999999993</v>
      </c>
      <c r="F891" s="70">
        <v>0.36738100000000001</v>
      </c>
      <c r="G891" s="70">
        <v>0.57984999999999998</v>
      </c>
      <c r="H891" s="70">
        <v>3.6999999999999998E-2</v>
      </c>
    </row>
    <row r="892" spans="1:8">
      <c r="A892" s="66">
        <v>43108</v>
      </c>
      <c r="B892" s="84">
        <v>1.15564</v>
      </c>
      <c r="C892" s="68">
        <v>21</v>
      </c>
      <c r="D892" s="69">
        <v>0.20056599999999999</v>
      </c>
      <c r="E892" s="69">
        <v>0.95507399999999998</v>
      </c>
      <c r="F892" s="70">
        <v>0.367344</v>
      </c>
      <c r="G892" s="70">
        <v>0.58772999999999997</v>
      </c>
      <c r="H892" s="70">
        <v>3.6999999999999998E-2</v>
      </c>
    </row>
    <row r="893" spans="1:8">
      <c r="A893" s="66">
        <v>43115</v>
      </c>
      <c r="B893" s="84">
        <v>1.1636200000000001</v>
      </c>
      <c r="C893" s="68">
        <v>21</v>
      </c>
      <c r="D893" s="69">
        <v>0.20195099999999999</v>
      </c>
      <c r="E893" s="69">
        <v>0.96166900000000011</v>
      </c>
      <c r="F893" s="70">
        <v>0.36738900000000008</v>
      </c>
      <c r="G893" s="70">
        <v>0.59428000000000003</v>
      </c>
      <c r="H893" s="70">
        <v>3.6999999999999998E-2</v>
      </c>
    </row>
    <row r="894" spans="1:8">
      <c r="A894" s="66">
        <v>43122</v>
      </c>
      <c r="B894" s="84">
        <v>1.1657500000000001</v>
      </c>
      <c r="C894" s="68">
        <v>21</v>
      </c>
      <c r="D894" s="69">
        <v>0.20232</v>
      </c>
      <c r="E894" s="69">
        <v>0.96343000000000001</v>
      </c>
      <c r="F894" s="70">
        <v>0.3673800000000001</v>
      </c>
      <c r="G894" s="70">
        <v>0.59604999999999997</v>
      </c>
      <c r="H894" s="70">
        <v>3.6999999999999998E-2</v>
      </c>
    </row>
    <row r="895" spans="1:8">
      <c r="A895" s="72">
        <v>43129</v>
      </c>
      <c r="B895" s="86">
        <v>1.16353</v>
      </c>
      <c r="C895" s="74">
        <v>21</v>
      </c>
      <c r="D895" s="75">
        <v>0.201935</v>
      </c>
      <c r="E895" s="75">
        <v>0.96159499999999998</v>
      </c>
      <c r="F895" s="76">
        <v>0.36737500000000001</v>
      </c>
      <c r="G895" s="76">
        <v>0.59421999999999997</v>
      </c>
      <c r="H895" s="76">
        <v>3.6999999999999998E-2</v>
      </c>
    </row>
    <row r="896" spans="1:8">
      <c r="A896" s="60">
        <v>43136</v>
      </c>
      <c r="B896" s="85">
        <v>1.16279</v>
      </c>
      <c r="C896" s="62">
        <v>21</v>
      </c>
      <c r="D896" s="63">
        <v>0.20180699999999999</v>
      </c>
      <c r="E896" s="63">
        <v>0.96098300000000003</v>
      </c>
      <c r="F896" s="64">
        <v>0.36737300000000006</v>
      </c>
      <c r="G896" s="64">
        <v>0.59360999999999997</v>
      </c>
      <c r="H896" s="64">
        <v>3.6999999999999998E-2</v>
      </c>
    </row>
    <row r="897" spans="1:8">
      <c r="A897" s="66">
        <v>43143</v>
      </c>
      <c r="B897" s="84">
        <v>1.1536299999999999</v>
      </c>
      <c r="C897" s="68">
        <v>21</v>
      </c>
      <c r="D897" s="69">
        <v>0.20021700000000001</v>
      </c>
      <c r="E897" s="69">
        <v>0.95341299999999995</v>
      </c>
      <c r="F897" s="70">
        <v>0.367363</v>
      </c>
      <c r="G897" s="70">
        <v>0.58604999999999996</v>
      </c>
      <c r="H897" s="70">
        <v>3.6999999999999998E-2</v>
      </c>
    </row>
    <row r="898" spans="1:8">
      <c r="A898" s="66">
        <v>43150</v>
      </c>
      <c r="B898" s="84">
        <v>1.1325000000000001</v>
      </c>
      <c r="C898" s="68">
        <v>21</v>
      </c>
      <c r="D898" s="69">
        <v>0.19655</v>
      </c>
      <c r="E898" s="69">
        <v>0.93595000000000006</v>
      </c>
      <c r="F898" s="70">
        <v>0.36738000000000004</v>
      </c>
      <c r="G898" s="70">
        <v>0.56857000000000002</v>
      </c>
      <c r="H898" s="70">
        <v>3.6999999999999998E-2</v>
      </c>
    </row>
    <row r="899" spans="1:8">
      <c r="A899" s="72">
        <v>43157</v>
      </c>
      <c r="B899" s="86">
        <v>1.12988</v>
      </c>
      <c r="C899" s="74">
        <v>21</v>
      </c>
      <c r="D899" s="75">
        <v>0.19609499999999999</v>
      </c>
      <c r="E899" s="75">
        <v>0.93378499999999998</v>
      </c>
      <c r="F899" s="76">
        <v>0.36737500000000001</v>
      </c>
      <c r="G899" s="76">
        <v>0.56640999999999997</v>
      </c>
      <c r="H899" s="76">
        <v>3.6999999999999998E-2</v>
      </c>
    </row>
    <row r="900" spans="1:8">
      <c r="A900" s="66">
        <v>43164</v>
      </c>
      <c r="B900" s="84">
        <v>1.1368400000000001</v>
      </c>
      <c r="C900" s="68">
        <v>21</v>
      </c>
      <c r="D900" s="69">
        <v>0.19730300000000001</v>
      </c>
      <c r="E900" s="69">
        <v>0.93953700000000007</v>
      </c>
      <c r="F900" s="70">
        <v>0.36735700000000004</v>
      </c>
      <c r="G900" s="70">
        <v>0.57218000000000002</v>
      </c>
      <c r="H900" s="70">
        <v>3.6999999999999998E-2</v>
      </c>
    </row>
    <row r="901" spans="1:8">
      <c r="A901" s="66">
        <v>43171</v>
      </c>
      <c r="B901" s="84">
        <v>1.13107</v>
      </c>
      <c r="C901" s="68">
        <v>21</v>
      </c>
      <c r="D901" s="69">
        <v>0.196301</v>
      </c>
      <c r="E901" s="69">
        <v>0.93476899999999996</v>
      </c>
      <c r="F901" s="70">
        <v>0.367369</v>
      </c>
      <c r="G901" s="70">
        <v>0.56740000000000002</v>
      </c>
      <c r="H901" s="70">
        <v>3.6999999999999998E-2</v>
      </c>
    </row>
    <row r="902" spans="1:8">
      <c r="A902" s="66">
        <v>43178</v>
      </c>
      <c r="B902" s="84">
        <v>1.1297600000000001</v>
      </c>
      <c r="C902" s="68">
        <v>21</v>
      </c>
      <c r="D902" s="69">
        <v>0.196074</v>
      </c>
      <c r="E902" s="69">
        <v>0.93368600000000013</v>
      </c>
      <c r="F902" s="70">
        <v>0.36732600000000015</v>
      </c>
      <c r="G902" s="70">
        <v>0.56635999999999997</v>
      </c>
      <c r="H902" s="70">
        <v>3.6999999999999998E-2</v>
      </c>
    </row>
    <row r="903" spans="1:8">
      <c r="A903" s="72">
        <v>43185</v>
      </c>
      <c r="B903" s="86">
        <v>1.1403799999999999</v>
      </c>
      <c r="C903" s="74">
        <v>21</v>
      </c>
      <c r="D903" s="75">
        <v>0.19791700000000001</v>
      </c>
      <c r="E903" s="75">
        <v>0.94246299999999994</v>
      </c>
      <c r="F903" s="76">
        <v>0.36732299999999996</v>
      </c>
      <c r="G903" s="76">
        <v>0.57513999999999998</v>
      </c>
      <c r="H903" s="76">
        <v>3.6999999999999998E-2</v>
      </c>
    </row>
    <row r="904" spans="1:8">
      <c r="A904" s="66">
        <v>43199</v>
      </c>
      <c r="B904" s="84">
        <v>1.1552</v>
      </c>
      <c r="C904" s="68">
        <v>21</v>
      </c>
      <c r="D904" s="69">
        <v>0.200489</v>
      </c>
      <c r="E904" s="69">
        <v>0.95471099999999998</v>
      </c>
      <c r="F904" s="70">
        <v>0.36735099999999998</v>
      </c>
      <c r="G904" s="70">
        <v>0.58735999999999999</v>
      </c>
      <c r="H904" s="70">
        <v>3.6999999999999998E-2</v>
      </c>
    </row>
    <row r="905" spans="1:8">
      <c r="A905" s="66">
        <v>43206</v>
      </c>
      <c r="B905" s="84">
        <v>1.16414</v>
      </c>
      <c r="C905" s="68">
        <v>21</v>
      </c>
      <c r="D905" s="69">
        <v>0.202041</v>
      </c>
      <c r="E905" s="69">
        <v>0.96209899999999993</v>
      </c>
      <c r="F905" s="70">
        <v>0.36734899999999993</v>
      </c>
      <c r="G905" s="70">
        <v>0.59475</v>
      </c>
      <c r="H905" s="70">
        <v>3.6999999999999998E-2</v>
      </c>
    </row>
    <row r="906" spans="1:8">
      <c r="A906" s="66">
        <v>43213</v>
      </c>
      <c r="B906" s="84">
        <v>1.17326</v>
      </c>
      <c r="C906" s="68">
        <v>21</v>
      </c>
      <c r="D906" s="69">
        <v>0.203624</v>
      </c>
      <c r="E906" s="69">
        <v>0.96963599999999994</v>
      </c>
      <c r="F906" s="70">
        <v>0.36732599999999993</v>
      </c>
      <c r="G906" s="70">
        <v>0.60231000000000001</v>
      </c>
      <c r="H906" s="70">
        <v>3.6999999999999998E-2</v>
      </c>
    </row>
    <row r="907" spans="1:8">
      <c r="A907" s="72">
        <v>43220</v>
      </c>
      <c r="B907" s="86">
        <v>1.1833800000000001</v>
      </c>
      <c r="C907" s="74">
        <v>21</v>
      </c>
      <c r="D907" s="75">
        <v>0.20538000000000001</v>
      </c>
      <c r="E907" s="75">
        <v>0.97800000000000009</v>
      </c>
      <c r="F907" s="76">
        <v>0.36732000000000009</v>
      </c>
      <c r="G907" s="76">
        <v>0.61068</v>
      </c>
      <c r="H907" s="76">
        <v>3.6999999999999998E-2</v>
      </c>
    </row>
    <row r="908" spans="1:8">
      <c r="A908" s="66">
        <v>43227</v>
      </c>
      <c r="B908" s="85">
        <v>1.19079</v>
      </c>
      <c r="C908" s="62">
        <v>21</v>
      </c>
      <c r="D908" s="63">
        <v>0.20666599999999999</v>
      </c>
      <c r="E908" s="63">
        <v>0.984124</v>
      </c>
      <c r="F908" s="64">
        <v>0.36733400000000005</v>
      </c>
      <c r="G908" s="64">
        <v>0.61678999999999995</v>
      </c>
      <c r="H908" s="64">
        <v>3.6999999999999998E-2</v>
      </c>
    </row>
    <row r="909" spans="1:8">
      <c r="A909" s="66">
        <v>43234</v>
      </c>
      <c r="B909" s="84">
        <v>1.20713</v>
      </c>
      <c r="C909" s="68">
        <v>21</v>
      </c>
      <c r="D909" s="69">
        <v>0.20950199999999999</v>
      </c>
      <c r="E909" s="69">
        <v>0.99762800000000007</v>
      </c>
      <c r="F909" s="70">
        <v>0.36735800000000007</v>
      </c>
      <c r="G909" s="70">
        <v>0.63027</v>
      </c>
      <c r="H909" s="70">
        <v>3.6999999999999998E-2</v>
      </c>
    </row>
    <row r="910" spans="1:8">
      <c r="A910" s="66">
        <v>43241</v>
      </c>
      <c r="B910" s="84">
        <v>1.2278199999999999</v>
      </c>
      <c r="C910" s="68">
        <v>21</v>
      </c>
      <c r="D910" s="69">
        <v>0.213093</v>
      </c>
      <c r="E910" s="69">
        <v>1.0147269999999999</v>
      </c>
      <c r="F910" s="70">
        <v>0.36740699999999993</v>
      </c>
      <c r="G910" s="70">
        <v>0.64732000000000001</v>
      </c>
      <c r="H910" s="70">
        <v>3.6999999999999998E-2</v>
      </c>
    </row>
    <row r="911" spans="1:8">
      <c r="A911" s="72">
        <v>43248</v>
      </c>
      <c r="B911" s="86">
        <v>1.2408300000000001</v>
      </c>
      <c r="C911" s="74">
        <v>21</v>
      </c>
      <c r="D911" s="75">
        <v>0.21535099999999999</v>
      </c>
      <c r="E911" s="75">
        <v>1.025479</v>
      </c>
      <c r="F911" s="76">
        <v>0.36737900000000012</v>
      </c>
      <c r="G911" s="76">
        <v>0.65810000000000002</v>
      </c>
      <c r="H911" s="76">
        <v>3.6999999999999998E-2</v>
      </c>
    </row>
    <row r="912" spans="1:8">
      <c r="A912" s="66">
        <v>43255</v>
      </c>
      <c r="B912" s="84">
        <v>1.2425600000000001</v>
      </c>
      <c r="C912" s="68">
        <v>21</v>
      </c>
      <c r="D912" s="69">
        <v>0.21565100000000001</v>
      </c>
      <c r="E912" s="69">
        <v>1.0269090000000001</v>
      </c>
      <c r="F912" s="70">
        <v>0.36737900000000012</v>
      </c>
      <c r="G912" s="70">
        <v>0.65952999999999995</v>
      </c>
      <c r="H912" s="70">
        <v>3.6999999999999998E-2</v>
      </c>
    </row>
    <row r="913" spans="1:8">
      <c r="A913" s="66">
        <v>43262</v>
      </c>
      <c r="B913" s="84">
        <v>1.2379599999999999</v>
      </c>
      <c r="C913" s="68">
        <v>21</v>
      </c>
      <c r="D913" s="69">
        <v>0.21485299999999999</v>
      </c>
      <c r="E913" s="69">
        <v>1.023107</v>
      </c>
      <c r="F913" s="70">
        <v>0.36734699999999998</v>
      </c>
      <c r="G913" s="70">
        <v>0.65576000000000001</v>
      </c>
      <c r="H913" s="70">
        <v>3.6999999999999998E-2</v>
      </c>
    </row>
    <row r="914" spans="1:8">
      <c r="A914" s="66">
        <v>43269</v>
      </c>
      <c r="B914" s="84">
        <v>1.23237</v>
      </c>
      <c r="C914" s="68">
        <v>21</v>
      </c>
      <c r="D914" s="69">
        <v>0.21388199999999999</v>
      </c>
      <c r="E914" s="69">
        <v>1.0184880000000001</v>
      </c>
      <c r="F914" s="70">
        <v>0.36732799999999999</v>
      </c>
      <c r="G914" s="70">
        <v>0.65115999999999996</v>
      </c>
      <c r="H914" s="70">
        <v>3.6999999999999998E-2</v>
      </c>
    </row>
    <row r="915" spans="1:8">
      <c r="A915" s="72">
        <v>43276</v>
      </c>
      <c r="B915" s="86">
        <v>1.2231099999999999</v>
      </c>
      <c r="C915" s="74">
        <v>21</v>
      </c>
      <c r="D915" s="75">
        <v>0.21227499999999999</v>
      </c>
      <c r="E915" s="75">
        <v>1.0108349999999999</v>
      </c>
      <c r="F915" s="76">
        <v>0.3673749999999999</v>
      </c>
      <c r="G915" s="76">
        <v>0.64346000000000003</v>
      </c>
      <c r="H915" s="76">
        <v>3.6999999999999998E-2</v>
      </c>
    </row>
    <row r="916" spans="1:8">
      <c r="A916" s="60">
        <v>43283</v>
      </c>
      <c r="B916" s="85">
        <v>1.2217199999999999</v>
      </c>
      <c r="C916" s="62">
        <v>21</v>
      </c>
      <c r="D916" s="63">
        <v>0.212034</v>
      </c>
      <c r="E916" s="63">
        <v>1.0096859999999999</v>
      </c>
      <c r="F916" s="64">
        <v>0.36734599999999989</v>
      </c>
      <c r="G916" s="64">
        <v>0.64234000000000002</v>
      </c>
      <c r="H916" s="64">
        <v>3.6999999999999998E-2</v>
      </c>
    </row>
    <row r="917" spans="1:8">
      <c r="A917" s="66">
        <v>43290</v>
      </c>
      <c r="B917" s="84">
        <v>1.2291000000000001</v>
      </c>
      <c r="C917" s="68">
        <v>21</v>
      </c>
      <c r="D917" s="69">
        <v>0.213315</v>
      </c>
      <c r="E917" s="69">
        <v>1.0157850000000002</v>
      </c>
      <c r="F917" s="70">
        <v>0.36734500000000003</v>
      </c>
      <c r="G917" s="70">
        <v>0.64844000000000002</v>
      </c>
      <c r="H917" s="70">
        <v>3.6999999999999998E-2</v>
      </c>
    </row>
    <row r="918" spans="1:8">
      <c r="A918" s="66">
        <v>43297</v>
      </c>
      <c r="B918" s="84">
        <v>1.22925</v>
      </c>
      <c r="C918" s="68">
        <v>21</v>
      </c>
      <c r="D918" s="69">
        <v>0.213341</v>
      </c>
      <c r="E918" s="69">
        <v>1.015909</v>
      </c>
      <c r="F918" s="70">
        <v>0.36733899999999997</v>
      </c>
      <c r="G918" s="70">
        <v>0.64856999999999998</v>
      </c>
      <c r="H918" s="70">
        <v>3.6999999999999998E-2</v>
      </c>
    </row>
    <row r="919" spans="1:8">
      <c r="A919" s="66">
        <v>43304</v>
      </c>
      <c r="B919" s="84">
        <v>1.2214400000000001</v>
      </c>
      <c r="C919" s="68">
        <v>21</v>
      </c>
      <c r="D919" s="69">
        <v>0.21198500000000001</v>
      </c>
      <c r="E919" s="69">
        <v>1.009455</v>
      </c>
      <c r="F919" s="70">
        <v>0.3673050000000001</v>
      </c>
      <c r="G919" s="70">
        <v>0.64215</v>
      </c>
      <c r="H919" s="70">
        <v>3.6999999999999998E-2</v>
      </c>
    </row>
    <row r="920" spans="1:8">
      <c r="A920" s="72">
        <v>43311</v>
      </c>
      <c r="B920" s="86">
        <v>1.2217800000000001</v>
      </c>
      <c r="C920" s="74">
        <v>21</v>
      </c>
      <c r="D920" s="75">
        <v>0.21204400000000001</v>
      </c>
      <c r="E920" s="75">
        <v>1.0097360000000002</v>
      </c>
      <c r="F920" s="76">
        <v>0.36729600000000007</v>
      </c>
      <c r="G920" s="76">
        <v>0.64244000000000001</v>
      </c>
      <c r="H920" s="76">
        <v>3.6999999999999998E-2</v>
      </c>
    </row>
    <row r="921" spans="1:8">
      <c r="A921" s="66">
        <v>43318</v>
      </c>
      <c r="B921" s="84">
        <v>1.22621</v>
      </c>
      <c r="C921" s="68">
        <v>21</v>
      </c>
      <c r="D921" s="69">
        <v>0.212813</v>
      </c>
      <c r="E921" s="69">
        <v>1.0133970000000001</v>
      </c>
      <c r="F921" s="70">
        <v>0.36734699999999998</v>
      </c>
      <c r="G921" s="70">
        <v>0.64605000000000001</v>
      </c>
      <c r="H921" s="70">
        <v>3.6999999999999998E-2</v>
      </c>
    </row>
    <row r="922" spans="1:8">
      <c r="A922" s="66">
        <v>43325</v>
      </c>
      <c r="B922" s="84">
        <v>1.22661</v>
      </c>
      <c r="C922" s="68">
        <v>21</v>
      </c>
      <c r="D922" s="69">
        <v>0.21288299999999999</v>
      </c>
      <c r="E922" s="69">
        <v>1.013727</v>
      </c>
      <c r="F922" s="70">
        <v>0.36735699999999999</v>
      </c>
      <c r="G922" s="70">
        <v>0.64637</v>
      </c>
      <c r="H922" s="70">
        <v>3.6999999999999998E-2</v>
      </c>
    </row>
    <row r="923" spans="1:8">
      <c r="A923" s="66">
        <v>43332</v>
      </c>
      <c r="B923" s="84">
        <v>1.22854</v>
      </c>
      <c r="C923" s="68">
        <v>21</v>
      </c>
      <c r="D923" s="69">
        <v>0.21321799999999999</v>
      </c>
      <c r="E923" s="69">
        <v>1.0153220000000001</v>
      </c>
      <c r="F923" s="70">
        <v>0.36734199999999995</v>
      </c>
      <c r="G923" s="70">
        <v>0.64798</v>
      </c>
      <c r="H923" s="70">
        <v>3.6999999999999998E-2</v>
      </c>
    </row>
    <row r="924" spans="1:8">
      <c r="A924" s="72">
        <v>43339</v>
      </c>
      <c r="B924" s="86">
        <v>1.23038</v>
      </c>
      <c r="C924" s="74">
        <v>21</v>
      </c>
      <c r="D924" s="75">
        <v>0.213537</v>
      </c>
      <c r="E924" s="75">
        <v>1.0168429999999999</v>
      </c>
      <c r="F924" s="76">
        <v>0.36733300000000002</v>
      </c>
      <c r="G924" s="76">
        <v>0.64951000000000003</v>
      </c>
      <c r="H924" s="76">
        <v>3.6999999999999998E-2</v>
      </c>
    </row>
    <row r="925" spans="1:8">
      <c r="A925" s="60">
        <v>43346</v>
      </c>
      <c r="B925" s="85">
        <v>1.2387600000000001</v>
      </c>
      <c r="C925" s="62">
        <v>21</v>
      </c>
      <c r="D925" s="63">
        <v>0.21499099999999999</v>
      </c>
      <c r="E925" s="63">
        <v>1.0237690000000002</v>
      </c>
      <c r="F925" s="64">
        <v>0.36731900000000012</v>
      </c>
      <c r="G925" s="64">
        <v>0.65644999999999998</v>
      </c>
      <c r="H925" s="64">
        <v>3.6999999999999998E-2</v>
      </c>
    </row>
    <row r="926" spans="1:8">
      <c r="A926" s="66">
        <v>43353</v>
      </c>
      <c r="B926" s="84">
        <v>1.2464200000000001</v>
      </c>
      <c r="C926" s="68">
        <v>21</v>
      </c>
      <c r="D926" s="69">
        <v>0.21632100000000001</v>
      </c>
      <c r="E926" s="69">
        <v>1.0300990000000001</v>
      </c>
      <c r="F926" s="70">
        <v>0.3673590000000001</v>
      </c>
      <c r="G926" s="70">
        <v>0.66274</v>
      </c>
      <c r="H926" s="70">
        <v>3.6999999999999998E-2</v>
      </c>
    </row>
    <row r="927" spans="1:8">
      <c r="A927" s="66">
        <v>43360</v>
      </c>
      <c r="B927" s="84">
        <v>1.24753</v>
      </c>
      <c r="C927" s="68">
        <v>21</v>
      </c>
      <c r="D927" s="69">
        <v>0.21651300000000001</v>
      </c>
      <c r="E927" s="69">
        <v>1.0310170000000001</v>
      </c>
      <c r="F927" s="70">
        <v>0.36731700000000006</v>
      </c>
      <c r="G927" s="70">
        <v>0.66369999999999996</v>
      </c>
      <c r="H927" s="70">
        <v>3.6999999999999998E-2</v>
      </c>
    </row>
    <row r="928" spans="1:8">
      <c r="A928" s="66">
        <v>43367</v>
      </c>
      <c r="B928" s="84">
        <v>1.2447900000000001</v>
      </c>
      <c r="C928" s="68">
        <v>21</v>
      </c>
      <c r="D928" s="69">
        <v>0.21603800000000001</v>
      </c>
      <c r="E928" s="69">
        <v>1.0287520000000001</v>
      </c>
      <c r="F928" s="70">
        <v>0.367342</v>
      </c>
      <c r="G928" s="70">
        <v>0.66141000000000005</v>
      </c>
      <c r="H928" s="70">
        <v>3.6999999999999998E-2</v>
      </c>
    </row>
    <row r="929" spans="1:8">
      <c r="A929" s="60">
        <v>43374</v>
      </c>
      <c r="B929" s="85">
        <v>1.25024</v>
      </c>
      <c r="C929" s="62">
        <v>21</v>
      </c>
      <c r="D929" s="63">
        <v>0.21698400000000001</v>
      </c>
      <c r="E929" s="63">
        <v>1.033256</v>
      </c>
      <c r="F929" s="64">
        <v>0.36731600000000003</v>
      </c>
      <c r="G929" s="64">
        <v>0.66593999999999998</v>
      </c>
      <c r="H929" s="64">
        <v>3.6999999999999998E-2</v>
      </c>
    </row>
    <row r="930" spans="1:8">
      <c r="A930" s="66">
        <v>43381</v>
      </c>
      <c r="B930" s="84">
        <v>1.2714799999999999</v>
      </c>
      <c r="C930" s="68">
        <v>21</v>
      </c>
      <c r="D930" s="69">
        <v>0.22067000000000001</v>
      </c>
      <c r="E930" s="69">
        <v>1.05081</v>
      </c>
      <c r="F930" s="70">
        <v>0.36732999999999993</v>
      </c>
      <c r="G930" s="70">
        <v>0.68347999999999998</v>
      </c>
      <c r="H930" s="70">
        <v>3.6999999999999998E-2</v>
      </c>
    </row>
    <row r="931" spans="1:8">
      <c r="A931" s="66">
        <v>43388</v>
      </c>
      <c r="B931" s="84">
        <v>1.2849200000000001</v>
      </c>
      <c r="C931" s="68">
        <v>21</v>
      </c>
      <c r="D931" s="69">
        <v>0.22300300000000001</v>
      </c>
      <c r="E931" s="69">
        <v>1.061917</v>
      </c>
      <c r="F931" s="70">
        <v>0.36734700000000003</v>
      </c>
      <c r="G931" s="70">
        <v>0.69457000000000002</v>
      </c>
      <c r="H931" s="70">
        <v>3.6999999999999998E-2</v>
      </c>
    </row>
    <row r="932" spans="1:8">
      <c r="A932" s="66">
        <v>43395</v>
      </c>
      <c r="B932" s="84">
        <v>1.27565</v>
      </c>
      <c r="C932" s="68">
        <v>21</v>
      </c>
      <c r="D932" s="69">
        <v>0.22139400000000001</v>
      </c>
      <c r="E932" s="69">
        <v>1.0542559999999999</v>
      </c>
      <c r="F932" s="70">
        <v>0.36731599999999998</v>
      </c>
      <c r="G932" s="70">
        <v>0.68694</v>
      </c>
      <c r="H932" s="70">
        <v>3.6999999999999998E-2</v>
      </c>
    </row>
    <row r="933" spans="1:8">
      <c r="A933" s="72">
        <v>43402</v>
      </c>
      <c r="B933" s="86">
        <v>1.2765500000000001</v>
      </c>
      <c r="C933" s="74">
        <v>21</v>
      </c>
      <c r="D933" s="75">
        <v>0.22155</v>
      </c>
      <c r="E933" s="75">
        <v>1.0550000000000002</v>
      </c>
      <c r="F933" s="76">
        <v>0.36732000000000009</v>
      </c>
      <c r="G933" s="76">
        <v>0.68767999999999996</v>
      </c>
      <c r="H933" s="76">
        <v>3.6999999999999998E-2</v>
      </c>
    </row>
    <row r="934" spans="1:8">
      <c r="A934" s="60">
        <v>43409</v>
      </c>
      <c r="B934" s="85">
        <v>1.2748299999999999</v>
      </c>
      <c r="C934" s="62">
        <v>21</v>
      </c>
      <c r="D934" s="63">
        <v>0.221251</v>
      </c>
      <c r="E934" s="63">
        <v>1.0535789999999998</v>
      </c>
      <c r="F934" s="64">
        <v>0.36733899999999997</v>
      </c>
      <c r="G934" s="64">
        <v>0.68623999999999996</v>
      </c>
      <c r="H934" s="64">
        <v>3.6999999999999998E-2</v>
      </c>
    </row>
    <row r="935" spans="1:8">
      <c r="A935" s="66">
        <v>43416</v>
      </c>
      <c r="B935" s="84">
        <v>1.2630999999999999</v>
      </c>
      <c r="C935" s="68">
        <v>21</v>
      </c>
      <c r="D935" s="69">
        <v>0.21921599999999999</v>
      </c>
      <c r="E935" s="69">
        <v>1.0438839999999998</v>
      </c>
      <c r="F935" s="70">
        <v>0.36733399999999994</v>
      </c>
      <c r="G935" s="70">
        <v>0.67654999999999998</v>
      </c>
      <c r="H935" s="70">
        <v>3.6999999999999998E-2</v>
      </c>
    </row>
    <row r="936" spans="1:8">
      <c r="A936" s="66">
        <v>43423</v>
      </c>
      <c r="B936" s="84">
        <v>1.2473799999999999</v>
      </c>
      <c r="C936" s="68">
        <v>21</v>
      </c>
      <c r="D936" s="69">
        <v>0.21648700000000001</v>
      </c>
      <c r="E936" s="69">
        <v>1.0308929999999998</v>
      </c>
      <c r="F936" s="70">
        <v>0.36734299999999998</v>
      </c>
      <c r="G936" s="70">
        <v>0.66354999999999997</v>
      </c>
      <c r="H936" s="70">
        <v>3.6999999999999998E-2</v>
      </c>
    </row>
    <row r="937" spans="1:8">
      <c r="A937" s="72">
        <v>43430</v>
      </c>
      <c r="B937" s="86">
        <v>1.2256899999999999</v>
      </c>
      <c r="C937" s="74">
        <v>21</v>
      </c>
      <c r="D937" s="75">
        <v>0.212723</v>
      </c>
      <c r="E937" s="75">
        <v>1.012967</v>
      </c>
      <c r="F937" s="76">
        <v>0.36734699999999998</v>
      </c>
      <c r="G937" s="76">
        <v>0.64561999999999997</v>
      </c>
      <c r="H937" s="76">
        <v>3.6999999999999998E-2</v>
      </c>
    </row>
    <row r="938" spans="1:8">
      <c r="A938" s="66">
        <v>43437</v>
      </c>
      <c r="B938" s="84">
        <v>1.19564</v>
      </c>
      <c r="C938" s="68">
        <v>21</v>
      </c>
      <c r="D938" s="69">
        <v>0.207508</v>
      </c>
      <c r="E938" s="69">
        <v>0.98813200000000001</v>
      </c>
      <c r="F938" s="70">
        <v>0.36733199999999999</v>
      </c>
      <c r="G938" s="70">
        <v>0.62080000000000002</v>
      </c>
      <c r="H938" s="70">
        <v>3.6999999999999998E-2</v>
      </c>
    </row>
    <row r="939" spans="1:8">
      <c r="A939" s="66">
        <v>43444</v>
      </c>
      <c r="B939" s="84">
        <v>1.17662</v>
      </c>
      <c r="C939" s="68">
        <v>21</v>
      </c>
      <c r="D939" s="69">
        <v>0.204207</v>
      </c>
      <c r="E939" s="69">
        <v>0.97241299999999997</v>
      </c>
      <c r="F939" s="70">
        <v>0.36735299999999993</v>
      </c>
      <c r="G939" s="70">
        <v>0.60506000000000004</v>
      </c>
      <c r="H939" s="70">
        <v>3.6999999999999998E-2</v>
      </c>
    </row>
    <row r="940" spans="1:8">
      <c r="A940" s="72">
        <v>43451</v>
      </c>
      <c r="B940" s="86">
        <v>1.1636200000000001</v>
      </c>
      <c r="C940" s="74">
        <v>21</v>
      </c>
      <c r="D940" s="75">
        <v>0.20195099999999999</v>
      </c>
      <c r="E940" s="75">
        <v>0.96166900000000011</v>
      </c>
      <c r="F940" s="76">
        <v>0.36733900000000008</v>
      </c>
      <c r="G940" s="76">
        <v>0.59433000000000002</v>
      </c>
      <c r="H940" s="76">
        <v>3.6999999999999998E-2</v>
      </c>
    </row>
    <row r="941" spans="1:8">
      <c r="A941" s="60">
        <v>43472</v>
      </c>
      <c r="B941" s="85">
        <v>1.12984</v>
      </c>
      <c r="C941" s="62">
        <v>21</v>
      </c>
      <c r="D941" s="63">
        <v>0.19608800000000001</v>
      </c>
      <c r="E941" s="63">
        <v>0.93375199999999992</v>
      </c>
      <c r="F941" s="64">
        <v>0.37900199999999995</v>
      </c>
      <c r="G941" s="64">
        <v>0.55474999999999997</v>
      </c>
      <c r="H941" s="64">
        <v>4.9000000000000002E-2</v>
      </c>
    </row>
    <row r="942" spans="1:8">
      <c r="A942" s="66">
        <v>43479</v>
      </c>
      <c r="B942" s="84">
        <v>1.14832</v>
      </c>
      <c r="C942" s="68">
        <v>21</v>
      </c>
      <c r="D942" s="69">
        <v>0.199295</v>
      </c>
      <c r="E942" s="69">
        <v>0.94902500000000001</v>
      </c>
      <c r="F942" s="70">
        <v>0.37900500000000004</v>
      </c>
      <c r="G942" s="70">
        <v>0.57001999999999997</v>
      </c>
      <c r="H942" s="70">
        <v>4.9000000000000002E-2</v>
      </c>
    </row>
    <row r="943" spans="1:8">
      <c r="A943" s="66">
        <v>43486</v>
      </c>
      <c r="B943" s="84">
        <v>1.1662999999999999</v>
      </c>
      <c r="C943" s="68">
        <v>21</v>
      </c>
      <c r="D943" s="69">
        <v>0.20241600000000001</v>
      </c>
      <c r="E943" s="69">
        <v>0.96388399999999985</v>
      </c>
      <c r="F943" s="70">
        <v>0.3790039999999999</v>
      </c>
      <c r="G943" s="70">
        <v>0.58487999999999996</v>
      </c>
      <c r="H943" s="70">
        <v>4.9000000000000002E-2</v>
      </c>
    </row>
    <row r="944" spans="1:8">
      <c r="A944" s="72">
        <v>43493</v>
      </c>
      <c r="B944" s="86">
        <v>1.1776800000000001</v>
      </c>
      <c r="C944" s="74">
        <v>21</v>
      </c>
      <c r="D944" s="75">
        <v>0.20439099999999999</v>
      </c>
      <c r="E944" s="75">
        <v>0.97328900000000007</v>
      </c>
      <c r="F944" s="76">
        <v>0.37899900000000009</v>
      </c>
      <c r="G944" s="76">
        <v>0.59428999999999998</v>
      </c>
      <c r="H944" s="76">
        <v>4.9000000000000002E-2</v>
      </c>
    </row>
    <row r="945" spans="1:8">
      <c r="A945" s="60">
        <v>43500</v>
      </c>
      <c r="B945" s="85">
        <v>1.1849499999999999</v>
      </c>
      <c r="C945" s="62">
        <v>21</v>
      </c>
      <c r="D945" s="63">
        <v>0.205652</v>
      </c>
      <c r="E945" s="63">
        <v>0.979298</v>
      </c>
      <c r="F945" s="64">
        <v>0.378998</v>
      </c>
      <c r="G945" s="64">
        <v>0.60029999999999994</v>
      </c>
      <c r="H945" s="64">
        <v>4.9000000000000002E-2</v>
      </c>
    </row>
    <row r="946" spans="1:8">
      <c r="A946" s="66">
        <v>43507</v>
      </c>
      <c r="B946" s="84">
        <v>1.19086</v>
      </c>
      <c r="C946" s="68">
        <v>21</v>
      </c>
      <c r="D946" s="69">
        <v>0.206678</v>
      </c>
      <c r="E946" s="69">
        <v>0.984182</v>
      </c>
      <c r="F946" s="70">
        <v>0.37900199999999995</v>
      </c>
      <c r="G946" s="70">
        <v>0.60518000000000005</v>
      </c>
      <c r="H946" s="70">
        <v>4.9000000000000002E-2</v>
      </c>
    </row>
    <row r="947" spans="1:8">
      <c r="A947" s="66">
        <v>43514</v>
      </c>
      <c r="B947" s="84">
        <v>1.2003600000000001</v>
      </c>
      <c r="C947" s="68">
        <v>21</v>
      </c>
      <c r="D947" s="69">
        <v>0.20832700000000001</v>
      </c>
      <c r="E947" s="69">
        <v>0.99203300000000005</v>
      </c>
      <c r="F947" s="70">
        <v>0.37900300000000009</v>
      </c>
      <c r="G947" s="70">
        <v>0.61302999999999996</v>
      </c>
      <c r="H947" s="70">
        <v>4.9000000000000002E-2</v>
      </c>
    </row>
    <row r="948" spans="1:8">
      <c r="A948" s="72">
        <v>43521</v>
      </c>
      <c r="B948" s="86">
        <v>1.2198899999999999</v>
      </c>
      <c r="C948" s="74">
        <v>21</v>
      </c>
      <c r="D948" s="75">
        <v>0.21171599999999999</v>
      </c>
      <c r="E948" s="75">
        <v>1.0081739999999999</v>
      </c>
      <c r="F948" s="76">
        <v>0.3790039999999999</v>
      </c>
      <c r="G948" s="76">
        <v>0.62917000000000001</v>
      </c>
      <c r="H948" s="76">
        <v>4.9000000000000002E-2</v>
      </c>
    </row>
    <row r="949" spans="1:8">
      <c r="A949" s="66">
        <v>43528</v>
      </c>
      <c r="B949" s="84">
        <v>1.22546</v>
      </c>
      <c r="C949" s="68">
        <v>21</v>
      </c>
      <c r="D949" s="69">
        <v>0.21268300000000001</v>
      </c>
      <c r="E949" s="69">
        <v>1.012777</v>
      </c>
      <c r="F949" s="70">
        <v>0.37899699999999997</v>
      </c>
      <c r="G949" s="70">
        <v>0.63378000000000001</v>
      </c>
      <c r="H949" s="70">
        <v>4.9000000000000002E-2</v>
      </c>
    </row>
    <row r="950" spans="1:8">
      <c r="A950" s="66">
        <v>43535</v>
      </c>
      <c r="B950" s="84">
        <v>1.2288699999999999</v>
      </c>
      <c r="C950" s="68">
        <v>21</v>
      </c>
      <c r="D950" s="69">
        <v>0.21327499999999999</v>
      </c>
      <c r="E950" s="69">
        <v>1.0155949999999998</v>
      </c>
      <c r="F950" s="70">
        <v>0.37899499999999986</v>
      </c>
      <c r="G950" s="70">
        <v>0.63660000000000005</v>
      </c>
      <c r="H950" s="70">
        <v>4.9000000000000002E-2</v>
      </c>
    </row>
    <row r="951" spans="1:8">
      <c r="A951" s="66">
        <v>43542</v>
      </c>
      <c r="B951" s="84">
        <v>1.2301</v>
      </c>
      <c r="C951" s="68">
        <v>21</v>
      </c>
      <c r="D951" s="69">
        <v>0.21348800000000001</v>
      </c>
      <c r="E951" s="69">
        <v>1.0166119999999998</v>
      </c>
      <c r="F951" s="70">
        <v>0.37900199999999995</v>
      </c>
      <c r="G951" s="70">
        <v>0.63761000000000001</v>
      </c>
      <c r="H951" s="70">
        <v>4.9000000000000002E-2</v>
      </c>
    </row>
    <row r="952" spans="1:8">
      <c r="A952" s="72">
        <v>43549</v>
      </c>
      <c r="B952" s="86">
        <v>1.22848</v>
      </c>
      <c r="C952" s="74">
        <v>21</v>
      </c>
      <c r="D952" s="75">
        <v>0.21320700000000001</v>
      </c>
      <c r="E952" s="75">
        <v>1.0152730000000001</v>
      </c>
      <c r="F952" s="76">
        <v>0.37900299999999998</v>
      </c>
      <c r="G952" s="76">
        <v>0.63627</v>
      </c>
      <c r="H952" s="76">
        <v>4.9000000000000002E-2</v>
      </c>
    </row>
    <row r="953" spans="1:8">
      <c r="A953" s="66">
        <v>43556</v>
      </c>
      <c r="B953" s="84">
        <v>1.22841</v>
      </c>
      <c r="C953" s="68">
        <v>21</v>
      </c>
      <c r="D953" s="69">
        <v>0.213195</v>
      </c>
      <c r="E953" s="69">
        <v>1.015215</v>
      </c>
      <c r="F953" s="70">
        <v>0.37900499999999993</v>
      </c>
      <c r="G953" s="70">
        <v>0.63621000000000005</v>
      </c>
      <c r="H953" s="70">
        <v>4.9000000000000002E-2</v>
      </c>
    </row>
    <row r="954" spans="1:8">
      <c r="A954" s="66">
        <v>43563</v>
      </c>
      <c r="B954" s="84">
        <v>1.2324900000000001</v>
      </c>
      <c r="C954" s="68">
        <v>21</v>
      </c>
      <c r="D954" s="69">
        <v>0.21390300000000001</v>
      </c>
      <c r="E954" s="69">
        <v>1.0185870000000001</v>
      </c>
      <c r="F954" s="70">
        <v>0.37899700000000008</v>
      </c>
      <c r="G954" s="70">
        <v>0.63958999999999999</v>
      </c>
      <c r="H954" s="70">
        <v>4.9000000000000002E-2</v>
      </c>
    </row>
    <row r="955" spans="1:8">
      <c r="A955" s="66">
        <v>43570</v>
      </c>
      <c r="B955" s="84">
        <v>1.2422200000000001</v>
      </c>
      <c r="C955" s="68">
        <v>21</v>
      </c>
      <c r="D955" s="69">
        <v>0.21559200000000001</v>
      </c>
      <c r="E955" s="69">
        <v>1.0266280000000001</v>
      </c>
      <c r="F955" s="70">
        <v>0.37899800000000006</v>
      </c>
      <c r="G955" s="70">
        <v>0.64763000000000004</v>
      </c>
      <c r="H955" s="70">
        <v>4.9000000000000002E-2</v>
      </c>
    </row>
    <row r="956" spans="1:8">
      <c r="A956" s="72">
        <v>43584</v>
      </c>
      <c r="B956" s="86">
        <v>1.2573700000000001</v>
      </c>
      <c r="C956" s="74">
        <v>21</v>
      </c>
      <c r="D956" s="75">
        <v>0.218221</v>
      </c>
      <c r="E956" s="75">
        <v>1.0391490000000001</v>
      </c>
      <c r="F956" s="76">
        <v>0.37899900000000009</v>
      </c>
      <c r="G956" s="76">
        <v>0.66015000000000001</v>
      </c>
      <c r="H956" s="76">
        <v>4.9000000000000002E-2</v>
      </c>
    </row>
    <row r="957" spans="1:8">
      <c r="A957" s="60">
        <v>43591</v>
      </c>
      <c r="B957" s="85">
        <v>1.2580800000000001</v>
      </c>
      <c r="C957" s="62">
        <v>21</v>
      </c>
      <c r="D957" s="63">
        <v>0.21834400000000001</v>
      </c>
      <c r="E957" s="63">
        <v>1.039736</v>
      </c>
      <c r="F957" s="64">
        <v>0.37899600000000011</v>
      </c>
      <c r="G957" s="64">
        <v>0.66073999999999999</v>
      </c>
      <c r="H957" s="64">
        <v>4.9000000000000002E-2</v>
      </c>
    </row>
    <row r="958" spans="1:8">
      <c r="A958" s="66">
        <v>43598</v>
      </c>
      <c r="B958" s="84">
        <v>1.2579400000000001</v>
      </c>
      <c r="C958" s="68">
        <v>21</v>
      </c>
      <c r="D958" s="69">
        <v>0.21831999999999999</v>
      </c>
      <c r="E958" s="69">
        <v>1.03962</v>
      </c>
      <c r="F958" s="70">
        <v>0.37900000000000011</v>
      </c>
      <c r="G958" s="70">
        <v>0.66061999999999999</v>
      </c>
      <c r="H958" s="70">
        <v>4.9000000000000002E-2</v>
      </c>
    </row>
    <row r="959" spans="1:8">
      <c r="A959" s="66">
        <v>43605</v>
      </c>
      <c r="B959" s="84">
        <v>1.25911</v>
      </c>
      <c r="C959" s="68">
        <v>21</v>
      </c>
      <c r="D959" s="69">
        <v>0.218523</v>
      </c>
      <c r="E959" s="69">
        <v>1.0405869999999999</v>
      </c>
      <c r="F959" s="70">
        <v>0.37899699999999992</v>
      </c>
      <c r="G959" s="70">
        <v>0.66159000000000001</v>
      </c>
      <c r="H959" s="70">
        <v>4.9000000000000002E-2</v>
      </c>
    </row>
    <row r="960" spans="1:8">
      <c r="A960" s="72">
        <v>43612</v>
      </c>
      <c r="B960" s="86">
        <v>1.2609399999999999</v>
      </c>
      <c r="C960" s="74">
        <v>21</v>
      </c>
      <c r="D960" s="75">
        <v>0.21884100000000001</v>
      </c>
      <c r="E960" s="75">
        <v>1.0420989999999999</v>
      </c>
      <c r="F960" s="76">
        <v>0.37899899999999992</v>
      </c>
      <c r="G960" s="76">
        <v>0.66310000000000002</v>
      </c>
      <c r="H960" s="76">
        <v>4.9000000000000002E-2</v>
      </c>
    </row>
    <row r="961" spans="1:8">
      <c r="A961" s="66">
        <v>43619</v>
      </c>
      <c r="B961" s="84">
        <v>1.2471099999999999</v>
      </c>
      <c r="C961" s="68">
        <v>21</v>
      </c>
      <c r="D961" s="69">
        <v>0.21644099999999999</v>
      </c>
      <c r="E961" s="69">
        <v>1.0306690000000001</v>
      </c>
      <c r="F961" s="70">
        <v>0.37899899999999997</v>
      </c>
      <c r="G961" s="70">
        <v>0.65166999999999997</v>
      </c>
      <c r="H961" s="70">
        <v>4.9000000000000002E-2</v>
      </c>
    </row>
    <row r="962" spans="1:8">
      <c r="A962" s="66">
        <v>43626</v>
      </c>
      <c r="B962" s="84">
        <v>1.21912</v>
      </c>
      <c r="C962" s="68">
        <v>21</v>
      </c>
      <c r="D962" s="69">
        <v>0.21158299999999999</v>
      </c>
      <c r="E962" s="69">
        <v>1.0075369999999999</v>
      </c>
      <c r="F962" s="70">
        <v>0.37899700000000003</v>
      </c>
      <c r="G962" s="70">
        <v>0.62853999999999999</v>
      </c>
      <c r="H962" s="70">
        <v>4.9000000000000002E-2</v>
      </c>
    </row>
    <row r="963" spans="1:8">
      <c r="A963" s="66">
        <v>43633</v>
      </c>
      <c r="B963" s="84">
        <v>1.1992</v>
      </c>
      <c r="C963" s="68">
        <v>21</v>
      </c>
      <c r="D963" s="69">
        <v>0.20812600000000001</v>
      </c>
      <c r="E963" s="69">
        <v>0.99107400000000001</v>
      </c>
      <c r="F963" s="70">
        <v>0.37900400000000001</v>
      </c>
      <c r="G963" s="70">
        <v>0.61207</v>
      </c>
      <c r="H963" s="70">
        <v>4.9000000000000002E-2</v>
      </c>
    </row>
    <row r="964" spans="1:8">
      <c r="A964" s="72">
        <v>43640</v>
      </c>
      <c r="B964" s="86">
        <v>1.1942299999999999</v>
      </c>
      <c r="C964" s="74">
        <v>21</v>
      </c>
      <c r="D964" s="75">
        <v>0.207263</v>
      </c>
      <c r="E964" s="75">
        <v>0.98696699999999993</v>
      </c>
      <c r="F964" s="76">
        <v>0.37899699999999992</v>
      </c>
      <c r="G964" s="76">
        <v>0.60797000000000001</v>
      </c>
      <c r="H964" s="76">
        <v>4.9000000000000002E-2</v>
      </c>
    </row>
    <row r="965" spans="1:8">
      <c r="A965" s="66">
        <v>43647</v>
      </c>
      <c r="B965" s="84">
        <v>1.20147</v>
      </c>
      <c r="C965" s="68">
        <v>21</v>
      </c>
      <c r="D965" s="69">
        <v>0.20852000000000001</v>
      </c>
      <c r="E965" s="69">
        <v>0.99295</v>
      </c>
      <c r="F965" s="70">
        <v>0.379</v>
      </c>
      <c r="G965" s="70">
        <v>0.61395</v>
      </c>
      <c r="H965" s="70">
        <v>4.9000000000000002E-2</v>
      </c>
    </row>
    <row r="966" spans="1:8">
      <c r="A966" s="66">
        <v>43654</v>
      </c>
      <c r="B966" s="84">
        <v>1.2052099999999999</v>
      </c>
      <c r="C966" s="68">
        <v>21</v>
      </c>
      <c r="D966" s="69">
        <v>0.20916899999999999</v>
      </c>
      <c r="E966" s="69">
        <v>0.99604099999999995</v>
      </c>
      <c r="F966" s="70">
        <v>0.37900099999999987</v>
      </c>
      <c r="G966" s="70">
        <v>0.61704000000000003</v>
      </c>
      <c r="H966" s="70">
        <v>4.9000000000000002E-2</v>
      </c>
    </row>
    <row r="967" spans="1:8">
      <c r="A967" s="66">
        <v>43661</v>
      </c>
      <c r="B967" s="84">
        <v>1.2105399999999999</v>
      </c>
      <c r="C967" s="68">
        <v>21</v>
      </c>
      <c r="D967" s="69">
        <v>0.210094</v>
      </c>
      <c r="E967" s="69">
        <v>1.0004459999999999</v>
      </c>
      <c r="F967" s="70">
        <v>0.378996</v>
      </c>
      <c r="G967" s="70">
        <v>0.62144999999999995</v>
      </c>
      <c r="H967" s="70">
        <v>4.9000000000000002E-2</v>
      </c>
    </row>
    <row r="968" spans="1:8">
      <c r="A968" s="66">
        <v>43668</v>
      </c>
      <c r="B968" s="84">
        <v>1.2135499999999999</v>
      </c>
      <c r="C968" s="68">
        <v>21</v>
      </c>
      <c r="D968" s="69">
        <v>0.210616</v>
      </c>
      <c r="E968" s="69">
        <v>1.002934</v>
      </c>
      <c r="F968" s="70">
        <v>0.3790039999999999</v>
      </c>
      <c r="G968" s="70">
        <v>0.62392999999999998</v>
      </c>
      <c r="H968" s="70">
        <v>4.9000000000000002E-2</v>
      </c>
    </row>
    <row r="969" spans="1:8">
      <c r="A969" s="66">
        <v>43675</v>
      </c>
      <c r="B969" s="84">
        <v>1.2120599999999999</v>
      </c>
      <c r="C969" s="68">
        <v>21</v>
      </c>
      <c r="D969" s="69">
        <v>0.21035799999999999</v>
      </c>
      <c r="E969" s="69">
        <v>1.0017019999999999</v>
      </c>
      <c r="F969" s="70">
        <v>0.37900199999999989</v>
      </c>
      <c r="G969" s="70">
        <v>0.62270000000000003</v>
      </c>
      <c r="H969" s="70">
        <v>4.9000000000000002E-2</v>
      </c>
    </row>
    <row r="970" spans="1:8">
      <c r="A970" s="60">
        <v>43682</v>
      </c>
      <c r="B970" s="85">
        <v>1.21672</v>
      </c>
      <c r="C970" s="62">
        <v>21</v>
      </c>
      <c r="D970" s="63">
        <v>0.21116599999999999</v>
      </c>
      <c r="E970" s="63">
        <v>1.0055540000000001</v>
      </c>
      <c r="F970" s="64">
        <v>0.37900400000000001</v>
      </c>
      <c r="G970" s="64">
        <v>0.62655000000000005</v>
      </c>
      <c r="H970" s="64">
        <v>4.9000000000000002E-2</v>
      </c>
    </row>
    <row r="971" spans="1:8">
      <c r="A971" s="66">
        <v>43689</v>
      </c>
      <c r="B971" s="84">
        <v>1.2081599999999999</v>
      </c>
      <c r="C971" s="68">
        <v>21</v>
      </c>
      <c r="D971" s="69">
        <v>0.20968100000000001</v>
      </c>
      <c r="E971" s="69">
        <v>0.99847899999999989</v>
      </c>
      <c r="F971" s="70">
        <v>0.37899899999999986</v>
      </c>
      <c r="G971" s="70">
        <v>0.61948000000000003</v>
      </c>
      <c r="H971" s="70">
        <v>4.9000000000000002E-2</v>
      </c>
    </row>
    <row r="972" spans="1:8">
      <c r="A972" s="66">
        <v>43696</v>
      </c>
      <c r="B972" s="84">
        <v>1.20028</v>
      </c>
      <c r="C972" s="68">
        <v>21</v>
      </c>
      <c r="D972" s="69">
        <v>0.208313</v>
      </c>
      <c r="E972" s="69">
        <v>0.99196700000000004</v>
      </c>
      <c r="F972" s="70">
        <v>0.37899700000000003</v>
      </c>
      <c r="G972" s="70">
        <v>0.61297000000000001</v>
      </c>
      <c r="H972" s="70">
        <v>4.9000000000000002E-2</v>
      </c>
    </row>
    <row r="973" spans="1:8">
      <c r="A973" s="72">
        <v>43703</v>
      </c>
      <c r="B973" s="86">
        <v>1.19825</v>
      </c>
      <c r="C973" s="74">
        <v>21</v>
      </c>
      <c r="D973" s="75">
        <v>0.20796100000000001</v>
      </c>
      <c r="E973" s="75">
        <v>0.99028899999999997</v>
      </c>
      <c r="F973" s="76">
        <v>0.37899900000000003</v>
      </c>
      <c r="G973" s="76">
        <v>0.61129</v>
      </c>
      <c r="H973" s="76">
        <v>4.9000000000000002E-2</v>
      </c>
    </row>
    <row r="974" spans="1:8">
      <c r="A974" s="60">
        <v>43710</v>
      </c>
      <c r="B974" s="85">
        <v>1.1976100000000001</v>
      </c>
      <c r="C974" s="62">
        <v>21</v>
      </c>
      <c r="D974" s="63">
        <v>0.20785000000000001</v>
      </c>
      <c r="E974" s="63">
        <v>0.98976000000000008</v>
      </c>
      <c r="F974" s="64">
        <v>0.37900000000000011</v>
      </c>
      <c r="G974" s="64">
        <v>0.61075999999999997</v>
      </c>
      <c r="H974" s="64">
        <v>4.9000000000000002E-2</v>
      </c>
    </row>
    <row r="975" spans="1:8">
      <c r="A975" s="66">
        <v>43717</v>
      </c>
      <c r="B975" s="84">
        <v>1.20017</v>
      </c>
      <c r="C975" s="68">
        <v>21</v>
      </c>
      <c r="D975" s="69">
        <v>0.20829400000000001</v>
      </c>
      <c r="E975" s="69">
        <v>0.99187599999999998</v>
      </c>
      <c r="F975" s="70">
        <v>0.378996</v>
      </c>
      <c r="G975" s="70">
        <v>0.61287999999999998</v>
      </c>
      <c r="H975" s="70">
        <v>4.9000000000000002E-2</v>
      </c>
    </row>
    <row r="976" spans="1:8">
      <c r="A976" s="66">
        <v>43724</v>
      </c>
      <c r="B976" s="84">
        <v>1.20916</v>
      </c>
      <c r="C976" s="68">
        <v>21</v>
      </c>
      <c r="D976" s="69">
        <v>0.20985400000000001</v>
      </c>
      <c r="E976" s="69">
        <v>0.99930600000000003</v>
      </c>
      <c r="F976" s="70">
        <v>0.378996</v>
      </c>
      <c r="G976" s="70">
        <v>0.62031000000000003</v>
      </c>
      <c r="H976" s="70">
        <v>4.9000000000000002E-2</v>
      </c>
    </row>
    <row r="977" spans="1:8">
      <c r="A977" s="66">
        <v>43731</v>
      </c>
      <c r="B977" s="84">
        <v>1.2262</v>
      </c>
      <c r="C977" s="68">
        <v>21</v>
      </c>
      <c r="D977" s="69">
        <v>0.212812</v>
      </c>
      <c r="E977" s="69">
        <v>1.013388</v>
      </c>
      <c r="F977" s="70">
        <v>0.37899799999999995</v>
      </c>
      <c r="G977" s="70">
        <v>0.63439000000000001</v>
      </c>
      <c r="H977" s="70">
        <v>4.9000000000000002E-2</v>
      </c>
    </row>
    <row r="978" spans="1:8">
      <c r="A978" s="72">
        <v>43738</v>
      </c>
      <c r="B978" s="86">
        <v>1.22967</v>
      </c>
      <c r="C978" s="74">
        <v>21</v>
      </c>
      <c r="D978" s="75">
        <v>0.21341399999999999</v>
      </c>
      <c r="E978" s="75">
        <v>1.016256</v>
      </c>
      <c r="F978" s="76">
        <v>0.378996</v>
      </c>
      <c r="G978" s="76">
        <v>0.63726000000000005</v>
      </c>
      <c r="H978" s="76">
        <v>4.9000000000000002E-2</v>
      </c>
    </row>
    <row r="979" spans="1:8">
      <c r="A979" s="60">
        <v>43745</v>
      </c>
      <c r="B979" s="85">
        <v>1.2210000000000001</v>
      </c>
      <c r="C979" s="62">
        <v>21</v>
      </c>
      <c r="D979" s="63">
        <v>0.21190899999999999</v>
      </c>
      <c r="E979" s="63">
        <v>1.0090910000000002</v>
      </c>
      <c r="F979" s="64">
        <v>0.37900100000000003</v>
      </c>
      <c r="G979" s="64">
        <v>0.63009000000000004</v>
      </c>
      <c r="H979" s="64">
        <v>4.9000000000000002E-2</v>
      </c>
    </row>
    <row r="980" spans="1:8">
      <c r="A980" s="66">
        <v>43752</v>
      </c>
      <c r="B980" s="84">
        <v>1.21319</v>
      </c>
      <c r="C980" s="68">
        <v>21</v>
      </c>
      <c r="D980" s="69">
        <v>0.21055399999999999</v>
      </c>
      <c r="E980" s="69">
        <v>1.0026360000000001</v>
      </c>
      <c r="F980" s="70">
        <v>0.378996</v>
      </c>
      <c r="G980" s="70">
        <v>0.62363999999999997</v>
      </c>
      <c r="H980" s="70">
        <v>4.9000000000000002E-2</v>
      </c>
    </row>
    <row r="981" spans="1:8">
      <c r="A981" s="66">
        <v>43759</v>
      </c>
      <c r="B981" s="84">
        <v>1.21174</v>
      </c>
      <c r="C981" s="68">
        <v>21</v>
      </c>
      <c r="D981" s="69">
        <v>0.21030199999999999</v>
      </c>
      <c r="E981" s="69">
        <v>1.0014380000000001</v>
      </c>
      <c r="F981" s="70">
        <v>0.37899800000000006</v>
      </c>
      <c r="G981" s="70">
        <v>0.62243999999999999</v>
      </c>
      <c r="H981" s="70">
        <v>4.9000000000000002E-2</v>
      </c>
    </row>
    <row r="982" spans="1:8">
      <c r="A982" s="72">
        <v>43766</v>
      </c>
      <c r="B982" s="86">
        <v>1.2118899999999999</v>
      </c>
      <c r="C982" s="74">
        <v>21</v>
      </c>
      <c r="D982" s="75">
        <v>0.21032799999999999</v>
      </c>
      <c r="E982" s="75">
        <v>1.0015619999999998</v>
      </c>
      <c r="F982" s="76">
        <v>0.37900199999999995</v>
      </c>
      <c r="G982" s="76">
        <v>0.62256</v>
      </c>
      <c r="H982" s="76">
        <v>4.9000000000000002E-2</v>
      </c>
    </row>
    <row r="983" spans="1:8">
      <c r="A983" s="60">
        <v>43773</v>
      </c>
      <c r="B983" s="85">
        <v>1.21445</v>
      </c>
      <c r="C983" s="62">
        <v>21</v>
      </c>
      <c r="D983" s="63">
        <v>0.21077199999999999</v>
      </c>
      <c r="E983" s="63">
        <v>1.0036780000000001</v>
      </c>
      <c r="F983" s="64">
        <v>0.37899800000000006</v>
      </c>
      <c r="G983" s="64">
        <v>0.62468000000000001</v>
      </c>
      <c r="H983" s="64">
        <v>4.9000000000000002E-2</v>
      </c>
    </row>
    <row r="984" spans="1:8">
      <c r="A984" s="66">
        <v>43780</v>
      </c>
      <c r="B984" s="84">
        <v>1.2158100000000001</v>
      </c>
      <c r="C984" s="68">
        <v>21</v>
      </c>
      <c r="D984" s="69">
        <v>0.211008</v>
      </c>
      <c r="E984" s="69">
        <v>1.004802</v>
      </c>
      <c r="F984" s="70">
        <v>0.37900200000000006</v>
      </c>
      <c r="G984" s="70">
        <v>0.62580000000000002</v>
      </c>
      <c r="H984" s="70">
        <v>4.9000000000000002E-2</v>
      </c>
    </row>
    <row r="985" spans="1:8">
      <c r="A985" s="66">
        <v>43787</v>
      </c>
      <c r="B985" s="84">
        <v>1.21455</v>
      </c>
      <c r="C985" s="68">
        <v>21</v>
      </c>
      <c r="D985" s="69">
        <v>0.21079000000000001</v>
      </c>
      <c r="E985" s="69">
        <v>1.00376</v>
      </c>
      <c r="F985" s="70">
        <v>0.379</v>
      </c>
      <c r="G985" s="70">
        <v>0.62475999999999998</v>
      </c>
      <c r="H985" s="70">
        <v>4.9000000000000002E-2</v>
      </c>
    </row>
    <row r="986" spans="1:8">
      <c r="A986" s="66">
        <v>43794</v>
      </c>
      <c r="B986" s="84">
        <v>1.2145300000000001</v>
      </c>
      <c r="C986" s="68">
        <v>21</v>
      </c>
      <c r="D986" s="69">
        <v>0.210786</v>
      </c>
      <c r="E986" s="69">
        <v>1.0037440000000002</v>
      </c>
      <c r="F986" s="70">
        <v>0.37900400000000012</v>
      </c>
      <c r="G986" s="70">
        <v>0.62473999999999996</v>
      </c>
      <c r="H986" s="70">
        <v>4.9000000000000002E-2</v>
      </c>
    </row>
    <row r="987" spans="1:8">
      <c r="A987" s="60">
        <v>43801</v>
      </c>
      <c r="B987" s="85">
        <v>1.2191700000000001</v>
      </c>
      <c r="C987" s="62">
        <v>21</v>
      </c>
      <c r="D987" s="63">
        <v>0.211591</v>
      </c>
      <c r="E987" s="63">
        <v>1.007579</v>
      </c>
      <c r="F987" s="64">
        <v>0.37899900000000009</v>
      </c>
      <c r="G987" s="64">
        <v>0.62858000000000003</v>
      </c>
      <c r="H987" s="64">
        <v>4.9000000000000002E-2</v>
      </c>
    </row>
    <row r="988" spans="1:8">
      <c r="A988" s="66">
        <v>43808</v>
      </c>
      <c r="B988" s="84">
        <v>1.21848</v>
      </c>
      <c r="C988" s="68">
        <v>21</v>
      </c>
      <c r="D988" s="69">
        <v>0.21147199999999999</v>
      </c>
      <c r="E988" s="69">
        <v>1.0070079999999999</v>
      </c>
      <c r="F988" s="70">
        <v>0.37899800000000006</v>
      </c>
      <c r="G988" s="70">
        <v>0.62800999999999996</v>
      </c>
      <c r="H988" s="70">
        <v>4.9000000000000002E-2</v>
      </c>
    </row>
    <row r="989" spans="1:8">
      <c r="A989" s="66">
        <v>43815</v>
      </c>
      <c r="B989" s="84">
        <v>1.2210099999999999</v>
      </c>
      <c r="C989" s="68">
        <v>21</v>
      </c>
      <c r="D989" s="69">
        <v>0.21191099999999999</v>
      </c>
      <c r="E989" s="69">
        <v>1.009099</v>
      </c>
      <c r="F989" s="70">
        <v>0.37899899999999997</v>
      </c>
      <c r="G989" s="70">
        <v>0.63009999999999999</v>
      </c>
      <c r="H989" s="70">
        <v>4.9000000000000002E-2</v>
      </c>
    </row>
    <row r="990" spans="1:8">
      <c r="A990" s="60">
        <v>43836</v>
      </c>
      <c r="B990" s="85">
        <v>1.2470699999999999</v>
      </c>
      <c r="C990" s="62">
        <v>21</v>
      </c>
      <c r="D990" s="63">
        <v>0.21643399999999999</v>
      </c>
      <c r="E990" s="63">
        <v>1.0306359999999999</v>
      </c>
      <c r="F990" s="64">
        <v>0.37899599999999989</v>
      </c>
      <c r="G990" s="64">
        <v>0.65164</v>
      </c>
      <c r="H990" s="64">
        <v>4.9000000000000002E-2</v>
      </c>
    </row>
    <row r="991" spans="1:8">
      <c r="A991" s="66">
        <v>43843</v>
      </c>
      <c r="B991" s="84">
        <v>1.2539499999999999</v>
      </c>
      <c r="C991" s="68">
        <v>21</v>
      </c>
      <c r="D991" s="69">
        <v>0.21762799999999999</v>
      </c>
      <c r="E991" s="69">
        <v>1.036322</v>
      </c>
      <c r="F991" s="70">
        <v>0.37900199999999989</v>
      </c>
      <c r="G991" s="70">
        <v>0.65732000000000002</v>
      </c>
      <c r="H991" s="70">
        <v>4.9000000000000002E-2</v>
      </c>
    </row>
    <row r="992" spans="1:8">
      <c r="A992" s="66">
        <v>43850</v>
      </c>
      <c r="B992" s="84">
        <v>1.24658</v>
      </c>
      <c r="C992" s="68">
        <v>21</v>
      </c>
      <c r="D992" s="69">
        <v>0.21634900000000001</v>
      </c>
      <c r="E992" s="69">
        <v>1.0302310000000001</v>
      </c>
      <c r="F992" s="70">
        <v>0.37900100000000003</v>
      </c>
      <c r="G992" s="70">
        <v>0.65122999999999998</v>
      </c>
      <c r="H992" s="70">
        <v>4.9000000000000002E-2</v>
      </c>
    </row>
    <row r="993" spans="1:8">
      <c r="A993" s="66">
        <v>43857</v>
      </c>
      <c r="B993" s="84">
        <v>1.23597</v>
      </c>
      <c r="C993" s="68">
        <v>21</v>
      </c>
      <c r="D993" s="69">
        <v>0.214507</v>
      </c>
      <c r="E993" s="69">
        <v>1.021463</v>
      </c>
      <c r="F993" s="70">
        <v>0.37900299999999998</v>
      </c>
      <c r="G993" s="70">
        <v>0.64246000000000003</v>
      </c>
      <c r="H993" s="70">
        <v>4.9000000000000002E-2</v>
      </c>
    </row>
    <row r="994" spans="1:8">
      <c r="A994" s="60">
        <v>43864</v>
      </c>
      <c r="B994" s="85">
        <v>1.2214</v>
      </c>
      <c r="C994" s="62">
        <v>21</v>
      </c>
      <c r="D994" s="63">
        <v>0.211979</v>
      </c>
      <c r="E994" s="63">
        <v>1.0094210000000001</v>
      </c>
      <c r="F994" s="64">
        <v>0.37900100000000003</v>
      </c>
      <c r="G994" s="64">
        <v>0.63041999999999998</v>
      </c>
      <c r="H994" s="64">
        <v>4.9000000000000002E-2</v>
      </c>
    </row>
    <row r="995" spans="1:8">
      <c r="A995" s="66">
        <v>43871</v>
      </c>
      <c r="B995" s="84">
        <v>1.20624</v>
      </c>
      <c r="C995" s="68">
        <v>21</v>
      </c>
      <c r="D995" s="69">
        <v>0.20934700000000001</v>
      </c>
      <c r="E995" s="69">
        <v>0.99689300000000003</v>
      </c>
      <c r="F995" s="70">
        <v>0.37900299999999992</v>
      </c>
      <c r="G995" s="70">
        <v>0.61789000000000005</v>
      </c>
      <c r="H995" s="70">
        <v>4.9000000000000002E-2</v>
      </c>
    </row>
    <row r="996" spans="1:8">
      <c r="A996" s="66">
        <v>43878</v>
      </c>
      <c r="B996" s="84">
        <v>1.20035</v>
      </c>
      <c r="C996" s="68">
        <v>21</v>
      </c>
      <c r="D996" s="69">
        <v>0.20832500000000001</v>
      </c>
      <c r="E996" s="69">
        <v>0.99202500000000005</v>
      </c>
      <c r="F996" s="70">
        <v>0.37900500000000004</v>
      </c>
      <c r="G996" s="70">
        <v>0.61302000000000001</v>
      </c>
      <c r="H996" s="70">
        <v>4.9000000000000002E-2</v>
      </c>
    </row>
    <row r="997" spans="1:8">
      <c r="A997" s="72">
        <v>43885</v>
      </c>
      <c r="B997" s="86">
        <v>1.2015499999999999</v>
      </c>
      <c r="C997" s="74">
        <v>21</v>
      </c>
      <c r="D997" s="75">
        <v>0.208533</v>
      </c>
      <c r="E997" s="75">
        <v>0.99301699999999993</v>
      </c>
      <c r="F997" s="76">
        <v>0.37899699999999992</v>
      </c>
      <c r="G997" s="76">
        <v>0.61402000000000001</v>
      </c>
      <c r="H997" s="76">
        <v>4.9000000000000002E-2</v>
      </c>
    </row>
    <row r="998" spans="1:8">
      <c r="A998" s="60">
        <v>43892</v>
      </c>
      <c r="B998" s="85">
        <v>1.1900599999999999</v>
      </c>
      <c r="C998" s="62">
        <v>21</v>
      </c>
      <c r="D998" s="63">
        <v>0.206539</v>
      </c>
      <c r="E998" s="63">
        <v>0.98352099999999987</v>
      </c>
      <c r="F998" s="64">
        <v>0.37900099999999992</v>
      </c>
      <c r="G998" s="64">
        <v>0.60451999999999995</v>
      </c>
      <c r="H998" s="64">
        <v>4.9000000000000002E-2</v>
      </c>
    </row>
    <row r="999" spans="1:8">
      <c r="A999" s="66">
        <v>43899</v>
      </c>
      <c r="B999" s="84">
        <v>1.1710799999999999</v>
      </c>
      <c r="C999" s="68">
        <v>21</v>
      </c>
      <c r="D999" s="69">
        <v>0.20324500000000001</v>
      </c>
      <c r="E999" s="69">
        <v>0.96783499999999989</v>
      </c>
      <c r="F999" s="70">
        <v>0.37900499999999993</v>
      </c>
      <c r="G999" s="70">
        <v>0.58882999999999996</v>
      </c>
      <c r="H999" s="70">
        <v>4.9000000000000002E-2</v>
      </c>
    </row>
    <row r="1000" spans="1:8">
      <c r="A1000" s="66">
        <v>43906</v>
      </c>
      <c r="B1000" s="84">
        <v>1.1277999999999999</v>
      </c>
      <c r="C1000" s="68">
        <v>21</v>
      </c>
      <c r="D1000" s="69">
        <v>0.19573399999999999</v>
      </c>
      <c r="E1000" s="69">
        <v>0.93206599999999995</v>
      </c>
      <c r="F1000" s="70">
        <v>0.378996</v>
      </c>
      <c r="G1000" s="70">
        <v>0.55306999999999995</v>
      </c>
      <c r="H1000" s="70">
        <v>4.9000000000000002E-2</v>
      </c>
    </row>
    <row r="1001" spans="1:8">
      <c r="A1001" s="66">
        <v>43913</v>
      </c>
      <c r="B1001" s="84">
        <v>1.0848899999999999</v>
      </c>
      <c r="C1001" s="68">
        <v>21</v>
      </c>
      <c r="D1001" s="69">
        <v>0.18828700000000001</v>
      </c>
      <c r="E1001" s="69">
        <v>0.89660299999999993</v>
      </c>
      <c r="F1001" s="70">
        <v>0.37900299999999998</v>
      </c>
      <c r="G1001" s="70">
        <v>0.51759999999999995</v>
      </c>
      <c r="H1001" s="70">
        <v>4.9000000000000002E-2</v>
      </c>
    </row>
    <row r="1002" spans="1:8">
      <c r="A1002" s="72">
        <v>43920</v>
      </c>
      <c r="B1002" s="86">
        <v>1.05741</v>
      </c>
      <c r="C1002" s="74">
        <v>21</v>
      </c>
      <c r="D1002" s="75">
        <v>0.18351700000000001</v>
      </c>
      <c r="E1002" s="75">
        <v>0.87389299999999992</v>
      </c>
      <c r="F1002" s="76">
        <v>0.37900299999999987</v>
      </c>
      <c r="G1002" s="76">
        <v>0.49489</v>
      </c>
      <c r="H1002" s="76">
        <v>4.9000000000000002E-2</v>
      </c>
    </row>
    <row r="1003" spans="1:8">
      <c r="A1003" s="66">
        <v>43927</v>
      </c>
      <c r="B1003" s="84">
        <v>1.03783</v>
      </c>
      <c r="C1003" s="68">
        <v>21</v>
      </c>
      <c r="D1003" s="69">
        <v>0.180119</v>
      </c>
      <c r="E1003" s="69">
        <v>0.857711</v>
      </c>
      <c r="F1003" s="70">
        <v>0.37900100000000003</v>
      </c>
      <c r="G1003" s="70">
        <v>0.47871000000000002</v>
      </c>
      <c r="H1003" s="70">
        <v>4.9000000000000002E-2</v>
      </c>
    </row>
    <row r="1004" spans="1:8">
      <c r="A1004" s="66">
        <v>43941</v>
      </c>
      <c r="B1004" s="84">
        <v>1.0222100000000001</v>
      </c>
      <c r="C1004" s="68">
        <v>21</v>
      </c>
      <c r="D1004" s="69">
        <v>0.17740800000000001</v>
      </c>
      <c r="E1004" s="69">
        <v>0.84480200000000005</v>
      </c>
      <c r="F1004" s="70">
        <v>0.37900200000000006</v>
      </c>
      <c r="G1004" s="70">
        <v>0.46579999999999999</v>
      </c>
      <c r="H1004" s="70">
        <v>4.9000000000000002E-2</v>
      </c>
    </row>
    <row r="1005" spans="1:8">
      <c r="A1005" s="72">
        <v>43948</v>
      </c>
      <c r="B1005" s="86">
        <v>0.99980000000000002</v>
      </c>
      <c r="C1005" s="74">
        <v>21</v>
      </c>
      <c r="D1005" s="75">
        <v>0.17351900000000001</v>
      </c>
      <c r="E1005" s="75">
        <v>0.82628100000000004</v>
      </c>
      <c r="F1005" s="76">
        <v>0.37900100000000003</v>
      </c>
      <c r="G1005" s="76">
        <v>0.44728000000000001</v>
      </c>
      <c r="H1005" s="76">
        <v>4.9000000000000002E-2</v>
      </c>
    </row>
    <row r="1006" spans="1:8">
      <c r="A1006" s="66">
        <v>43955</v>
      </c>
      <c r="B1006" s="84">
        <v>0.98141999999999996</v>
      </c>
      <c r="C1006" s="68">
        <v>21</v>
      </c>
      <c r="D1006" s="69">
        <v>0.17032900000000001</v>
      </c>
      <c r="E1006" s="69">
        <v>0.81109100000000001</v>
      </c>
      <c r="F1006" s="70">
        <v>0.37900099999999998</v>
      </c>
      <c r="G1006" s="70">
        <v>0.43208999999999997</v>
      </c>
      <c r="H1006" s="70">
        <v>4.9000000000000002E-2</v>
      </c>
    </row>
    <row r="1007" spans="1:8">
      <c r="A1007" s="66">
        <v>43962</v>
      </c>
      <c r="B1007" s="84">
        <v>0.98070000000000002</v>
      </c>
      <c r="C1007" s="68">
        <v>21</v>
      </c>
      <c r="D1007" s="69">
        <v>0.17020399999999999</v>
      </c>
      <c r="E1007" s="69">
        <v>0.81049599999999999</v>
      </c>
      <c r="F1007" s="70">
        <v>0.378996</v>
      </c>
      <c r="G1007" s="70">
        <v>0.43149999999999999</v>
      </c>
      <c r="H1007" s="70">
        <v>4.9000000000000002E-2</v>
      </c>
    </row>
    <row r="1008" spans="1:8">
      <c r="A1008" s="66">
        <v>43969</v>
      </c>
      <c r="B1008" s="84">
        <v>0.98499999999999999</v>
      </c>
      <c r="C1008" s="68">
        <v>21</v>
      </c>
      <c r="D1008" s="69">
        <v>0.17094999999999999</v>
      </c>
      <c r="E1008" s="69">
        <v>0.81404999999999994</v>
      </c>
      <c r="F1008" s="70">
        <v>0.37899999999999995</v>
      </c>
      <c r="G1008" s="70">
        <v>0.43504999999999999</v>
      </c>
      <c r="H1008" s="70">
        <v>4.9000000000000002E-2</v>
      </c>
    </row>
    <row r="1009" spans="1:8">
      <c r="A1009" s="72">
        <v>43976</v>
      </c>
      <c r="B1009" s="86">
        <v>0.99795999999999996</v>
      </c>
      <c r="C1009" s="74">
        <v>21</v>
      </c>
      <c r="D1009" s="75">
        <v>0.17319999999999999</v>
      </c>
      <c r="E1009" s="75">
        <v>0.82475999999999994</v>
      </c>
      <c r="F1009" s="76">
        <v>0.379</v>
      </c>
      <c r="G1009" s="76">
        <v>0.44575999999999999</v>
      </c>
      <c r="H1009" s="76">
        <v>4.9000000000000002E-2</v>
      </c>
    </row>
    <row r="1010" spans="1:8">
      <c r="A1010" s="60">
        <v>43983</v>
      </c>
      <c r="B1010" s="85">
        <v>1.0018800000000001</v>
      </c>
      <c r="C1010" s="62">
        <v>21</v>
      </c>
      <c r="D1010" s="63">
        <v>0.17388000000000001</v>
      </c>
      <c r="E1010" s="63">
        <v>0.82800000000000007</v>
      </c>
      <c r="F1010" s="64">
        <v>0.379</v>
      </c>
      <c r="G1010" s="64">
        <v>0.44900000000000001</v>
      </c>
      <c r="H1010" s="64">
        <v>4.9000000000000002E-2</v>
      </c>
    </row>
    <row r="1011" spans="1:8">
      <c r="A1011" s="66">
        <v>43990</v>
      </c>
      <c r="B1011" s="84">
        <v>1.0079499999999999</v>
      </c>
      <c r="C1011" s="68">
        <v>21</v>
      </c>
      <c r="D1011" s="69">
        <v>0.17493300000000001</v>
      </c>
      <c r="E1011" s="69">
        <v>0.8330169999999999</v>
      </c>
      <c r="F1011" s="70">
        <v>0.37899699999999992</v>
      </c>
      <c r="G1011" s="70">
        <v>0.45401999999999998</v>
      </c>
      <c r="H1011" s="70">
        <v>4.9000000000000002E-2</v>
      </c>
    </row>
    <row r="1012" spans="1:8">
      <c r="A1012" s="66">
        <v>43997</v>
      </c>
      <c r="B1012" s="84">
        <v>1.0191699999999999</v>
      </c>
      <c r="C1012" s="68">
        <v>21</v>
      </c>
      <c r="D1012" s="69">
        <v>0.17688100000000001</v>
      </c>
      <c r="E1012" s="69">
        <v>0.84228899999999984</v>
      </c>
      <c r="F1012" s="70">
        <v>0.37899899999999992</v>
      </c>
      <c r="G1012" s="70">
        <v>0.46328999999999998</v>
      </c>
      <c r="H1012" s="70">
        <v>4.9000000000000002E-2</v>
      </c>
    </row>
    <row r="1013" spans="1:8">
      <c r="A1013" s="66">
        <v>44004</v>
      </c>
      <c r="B1013" s="84">
        <v>1.028</v>
      </c>
      <c r="C1013" s="68">
        <v>21</v>
      </c>
      <c r="D1013" s="69">
        <v>0.17841299999999999</v>
      </c>
      <c r="E1013" s="69">
        <v>0.84958700000000009</v>
      </c>
      <c r="F1013" s="70">
        <v>0.37899699999999997</v>
      </c>
      <c r="G1013" s="70">
        <v>0.47059000000000001</v>
      </c>
      <c r="H1013" s="70">
        <v>4.9000000000000002E-2</v>
      </c>
    </row>
    <row r="1014" spans="1:8">
      <c r="A1014" s="72">
        <v>44011</v>
      </c>
      <c r="B1014" s="86">
        <v>1.04034</v>
      </c>
      <c r="C1014" s="74">
        <v>21</v>
      </c>
      <c r="D1014" s="75">
        <v>0.18055499999999999</v>
      </c>
      <c r="E1014" s="75">
        <v>0.85978500000000002</v>
      </c>
      <c r="F1014" s="76">
        <v>0.37899499999999997</v>
      </c>
      <c r="G1014" s="76">
        <v>0.48079</v>
      </c>
      <c r="H1014" s="76">
        <v>4.9000000000000002E-2</v>
      </c>
    </row>
    <row r="1015" spans="1:8">
      <c r="A1015" s="60">
        <v>44018</v>
      </c>
      <c r="B1015" s="85">
        <v>1.0457700000000001</v>
      </c>
      <c r="C1015" s="62">
        <v>21</v>
      </c>
      <c r="D1015" s="63">
        <v>0.18149699999999999</v>
      </c>
      <c r="E1015" s="63">
        <v>0.86427300000000007</v>
      </c>
      <c r="F1015" s="64">
        <v>0.37900300000000009</v>
      </c>
      <c r="G1015" s="64">
        <v>0.48526999999999998</v>
      </c>
      <c r="H1015" s="64">
        <v>4.9000000000000002E-2</v>
      </c>
    </row>
    <row r="1016" spans="1:8">
      <c r="A1016" s="66">
        <v>44025</v>
      </c>
      <c r="B1016" s="84">
        <v>1.0565</v>
      </c>
      <c r="C1016" s="68">
        <v>21</v>
      </c>
      <c r="D1016" s="69">
        <v>0.18336</v>
      </c>
      <c r="E1016" s="69">
        <v>0.87314000000000003</v>
      </c>
      <c r="F1016" s="70">
        <v>0.379</v>
      </c>
      <c r="G1016" s="70">
        <v>0.49414000000000002</v>
      </c>
      <c r="H1016" s="70">
        <v>4.9000000000000002E-2</v>
      </c>
    </row>
    <row r="1017" spans="1:8">
      <c r="A1017" s="66">
        <v>44032</v>
      </c>
      <c r="B1017" s="84">
        <v>1.0605</v>
      </c>
      <c r="C1017" s="68">
        <v>21</v>
      </c>
      <c r="D1017" s="69">
        <v>0.184054</v>
      </c>
      <c r="E1017" s="69">
        <v>0.87644600000000006</v>
      </c>
      <c r="F1017" s="70">
        <v>0.37899600000000006</v>
      </c>
      <c r="G1017" s="70">
        <v>0.49745</v>
      </c>
      <c r="H1017" s="70">
        <v>4.9000000000000002E-2</v>
      </c>
    </row>
    <row r="1018" spans="1:8">
      <c r="A1018" s="72">
        <v>44039</v>
      </c>
      <c r="B1018" s="86">
        <v>1.06304</v>
      </c>
      <c r="C1018" s="74">
        <v>21</v>
      </c>
      <c r="D1018" s="75">
        <v>0.18449499999999999</v>
      </c>
      <c r="E1018" s="75">
        <v>0.87854500000000002</v>
      </c>
      <c r="F1018" s="76">
        <v>0.37899500000000008</v>
      </c>
      <c r="G1018" s="76">
        <v>0.49954999999999999</v>
      </c>
      <c r="H1018" s="76">
        <v>4.9000000000000002E-2</v>
      </c>
    </row>
    <row r="1019" spans="1:8">
      <c r="A1019" s="60">
        <v>44046</v>
      </c>
      <c r="B1019" s="85">
        <v>1.0609599999999999</v>
      </c>
      <c r="C1019" s="62">
        <v>21</v>
      </c>
      <c r="D1019" s="63">
        <v>0.18413399999999999</v>
      </c>
      <c r="E1019" s="63">
        <v>0.87682599999999988</v>
      </c>
      <c r="F1019" s="64">
        <v>0.37899599999999989</v>
      </c>
      <c r="G1019" s="64">
        <v>0.49782999999999999</v>
      </c>
      <c r="H1019" s="64">
        <v>4.9000000000000002E-2</v>
      </c>
    </row>
    <row r="1020" spans="1:8">
      <c r="A1020" s="66">
        <v>44053</v>
      </c>
      <c r="B1020" s="84">
        <v>1.0598399999999999</v>
      </c>
      <c r="C1020" s="68">
        <v>21</v>
      </c>
      <c r="D1020" s="69">
        <v>0.18393899999999999</v>
      </c>
      <c r="E1020" s="69">
        <v>0.87590099999999993</v>
      </c>
      <c r="F1020" s="70">
        <v>0.37900099999999992</v>
      </c>
      <c r="G1020" s="70">
        <v>0.49690000000000001</v>
      </c>
      <c r="H1020" s="70">
        <v>4.9000000000000002E-2</v>
      </c>
    </row>
    <row r="1021" spans="1:8">
      <c r="A1021" s="66">
        <v>44060</v>
      </c>
      <c r="B1021" s="84">
        <v>1.0612200000000001</v>
      </c>
      <c r="C1021" s="68">
        <v>21</v>
      </c>
      <c r="D1021" s="69">
        <v>0.18417900000000001</v>
      </c>
      <c r="E1021" s="69">
        <v>0.87704100000000007</v>
      </c>
      <c r="F1021" s="70">
        <v>0.37900100000000003</v>
      </c>
      <c r="G1021" s="70">
        <v>0.49803999999999998</v>
      </c>
      <c r="H1021" s="70">
        <v>4.9000000000000002E-2</v>
      </c>
    </row>
    <row r="1022" spans="1:8">
      <c r="A1022" s="66">
        <v>44067</v>
      </c>
      <c r="B1022" s="84">
        <v>1.0612600000000001</v>
      </c>
      <c r="C1022" s="68">
        <v>21</v>
      </c>
      <c r="D1022" s="69">
        <v>0.18418599999999999</v>
      </c>
      <c r="E1022" s="69">
        <v>0.87707400000000013</v>
      </c>
      <c r="F1022" s="70">
        <v>0.37900400000000012</v>
      </c>
      <c r="G1022" s="70">
        <v>0.49807000000000001</v>
      </c>
      <c r="H1022" s="70">
        <v>4.9000000000000002E-2</v>
      </c>
    </row>
    <row r="1023" spans="1:8">
      <c r="A1023" s="72">
        <v>44074</v>
      </c>
      <c r="B1023" s="86">
        <v>1.0594300000000001</v>
      </c>
      <c r="C1023" s="74">
        <v>21</v>
      </c>
      <c r="D1023" s="75">
        <v>0.183868</v>
      </c>
      <c r="E1023" s="75">
        <v>0.87556200000000006</v>
      </c>
      <c r="F1023" s="76">
        <v>0.37900200000000006</v>
      </c>
      <c r="G1023" s="76">
        <v>0.49656</v>
      </c>
      <c r="H1023" s="76">
        <v>4.9000000000000002E-2</v>
      </c>
    </row>
    <row r="1024" spans="1:8">
      <c r="A1024" s="66">
        <v>44081</v>
      </c>
      <c r="B1024" s="84">
        <v>1.0547899999999999</v>
      </c>
      <c r="C1024" s="68">
        <v>21</v>
      </c>
      <c r="D1024" s="69">
        <v>0.183063</v>
      </c>
      <c r="E1024" s="69">
        <v>0.87172699999999992</v>
      </c>
      <c r="F1024" s="70">
        <v>0.37899699999999992</v>
      </c>
      <c r="G1024" s="70">
        <v>0.49273</v>
      </c>
      <c r="H1024" s="70">
        <v>4.9000000000000002E-2</v>
      </c>
    </row>
    <row r="1025" spans="1:8">
      <c r="A1025" s="66">
        <v>44088</v>
      </c>
      <c r="B1025" s="84">
        <v>1.0401100000000001</v>
      </c>
      <c r="C1025" s="68">
        <v>21</v>
      </c>
      <c r="D1025" s="69">
        <v>0.18051500000000001</v>
      </c>
      <c r="E1025" s="69">
        <v>0.85959500000000011</v>
      </c>
      <c r="F1025" s="70">
        <v>0.37899500000000008</v>
      </c>
      <c r="G1025" s="70">
        <v>0.48060000000000003</v>
      </c>
      <c r="H1025" s="70">
        <v>4.9000000000000002E-2</v>
      </c>
    </row>
    <row r="1026" spans="1:8">
      <c r="A1026" s="66">
        <v>44095</v>
      </c>
      <c r="B1026" s="84">
        <v>1.0338499999999999</v>
      </c>
      <c r="C1026" s="68">
        <v>21</v>
      </c>
      <c r="D1026" s="69">
        <v>0.17942900000000001</v>
      </c>
      <c r="E1026" s="69">
        <v>0.85442099999999988</v>
      </c>
      <c r="F1026" s="70">
        <v>0.37900099999999998</v>
      </c>
      <c r="G1026" s="70">
        <v>0.47542000000000001</v>
      </c>
      <c r="H1026" s="70">
        <v>4.9000000000000002E-2</v>
      </c>
    </row>
    <row r="1027" spans="1:8">
      <c r="A1027" s="66">
        <v>44102</v>
      </c>
      <c r="B1027" s="84">
        <v>1.0304599999999999</v>
      </c>
      <c r="C1027" s="68">
        <v>21</v>
      </c>
      <c r="D1027" s="69">
        <v>0.17884</v>
      </c>
      <c r="E1027" s="69">
        <v>0.85161999999999993</v>
      </c>
      <c r="F1027" s="70">
        <v>0.37899999999999989</v>
      </c>
      <c r="G1027" s="70">
        <v>0.47261999999999998</v>
      </c>
      <c r="H1027" s="70">
        <v>4.9000000000000002E-2</v>
      </c>
    </row>
    <row r="1028" spans="1:8">
      <c r="A1028" s="60">
        <v>44109</v>
      </c>
      <c r="B1028" s="85">
        <v>1.0289299999999999</v>
      </c>
      <c r="C1028" s="62">
        <v>21</v>
      </c>
      <c r="D1028" s="63">
        <v>0.17857500000000001</v>
      </c>
      <c r="E1028" s="63">
        <v>0.85035499999999986</v>
      </c>
      <c r="F1028" s="64">
        <v>0.37899499999999986</v>
      </c>
      <c r="G1028" s="64">
        <v>0.47136</v>
      </c>
      <c r="H1028" s="64">
        <v>4.9000000000000002E-2</v>
      </c>
    </row>
    <row r="1029" spans="1:8">
      <c r="A1029" s="66">
        <v>44116</v>
      </c>
      <c r="B1029" s="84">
        <v>1.0298700000000001</v>
      </c>
      <c r="C1029" s="68">
        <v>21</v>
      </c>
      <c r="D1029" s="69">
        <v>0.17873800000000001</v>
      </c>
      <c r="E1029" s="69">
        <v>0.851132</v>
      </c>
      <c r="F1029" s="70">
        <v>0.37900200000000012</v>
      </c>
      <c r="G1029" s="70">
        <v>0.47212999999999999</v>
      </c>
      <c r="H1029" s="70">
        <v>4.9000000000000002E-2</v>
      </c>
    </row>
    <row r="1030" spans="1:8">
      <c r="A1030" s="66">
        <v>44123</v>
      </c>
      <c r="B1030" s="84">
        <v>1.0299199999999999</v>
      </c>
      <c r="C1030" s="68">
        <v>21</v>
      </c>
      <c r="D1030" s="69">
        <v>0.17874599999999999</v>
      </c>
      <c r="E1030" s="69">
        <v>0.85117399999999999</v>
      </c>
      <c r="F1030" s="70">
        <v>0.37900400000000001</v>
      </c>
      <c r="G1030" s="70">
        <v>0.47216999999999998</v>
      </c>
      <c r="H1030" s="70">
        <v>4.9000000000000002E-2</v>
      </c>
    </row>
    <row r="1031" spans="1:8">
      <c r="A1031" s="72">
        <v>44130</v>
      </c>
      <c r="B1031" s="86">
        <v>1.0255799999999999</v>
      </c>
      <c r="C1031" s="74">
        <v>21</v>
      </c>
      <c r="D1031" s="75">
        <v>0.17799300000000001</v>
      </c>
      <c r="E1031" s="75">
        <v>0.84758699999999987</v>
      </c>
      <c r="F1031" s="76">
        <v>0.37899699999999986</v>
      </c>
      <c r="G1031" s="76">
        <v>0.46859000000000001</v>
      </c>
      <c r="H1031" s="76">
        <v>4.9000000000000002E-2</v>
      </c>
    </row>
    <row r="1032" spans="1:8">
      <c r="A1032" s="60">
        <v>44137</v>
      </c>
      <c r="B1032" s="85">
        <v>1.0175399999999999</v>
      </c>
      <c r="C1032" s="62">
        <v>21</v>
      </c>
      <c r="D1032" s="63">
        <v>0.176598</v>
      </c>
      <c r="E1032" s="63">
        <v>0.84094199999999986</v>
      </c>
      <c r="F1032" s="64">
        <v>0.37900199999999984</v>
      </c>
      <c r="G1032" s="64">
        <v>0.46194000000000002</v>
      </c>
      <c r="H1032" s="64">
        <v>4.9000000000000002E-2</v>
      </c>
    </row>
    <row r="1033" spans="1:8">
      <c r="A1033" s="66">
        <v>44144</v>
      </c>
      <c r="B1033" s="84">
        <v>1.01427</v>
      </c>
      <c r="C1033" s="68">
        <v>21</v>
      </c>
      <c r="D1033" s="69">
        <v>0.17602999999999999</v>
      </c>
      <c r="E1033" s="69">
        <v>0.83823999999999999</v>
      </c>
      <c r="F1033" s="70">
        <v>0.379</v>
      </c>
      <c r="G1033" s="70">
        <v>0.45923999999999998</v>
      </c>
      <c r="H1033" s="70">
        <v>4.9000000000000002E-2</v>
      </c>
    </row>
    <row r="1034" spans="1:8">
      <c r="A1034" s="66">
        <v>44151</v>
      </c>
      <c r="B1034" s="84">
        <v>1.02485</v>
      </c>
      <c r="C1034" s="68">
        <v>21</v>
      </c>
      <c r="D1034" s="69">
        <v>0.177867</v>
      </c>
      <c r="E1034" s="69">
        <v>0.84698300000000004</v>
      </c>
      <c r="F1034" s="70">
        <v>0.37900299999999998</v>
      </c>
      <c r="G1034" s="70">
        <v>0.46798000000000001</v>
      </c>
      <c r="H1034" s="70">
        <v>4.9000000000000002E-2</v>
      </c>
    </row>
    <row r="1035" spans="1:8">
      <c r="A1035" s="66">
        <v>44158</v>
      </c>
      <c r="B1035" s="84">
        <v>1.03186</v>
      </c>
      <c r="C1035" s="68">
        <v>21</v>
      </c>
      <c r="D1035" s="69">
        <v>0.17908299999999999</v>
      </c>
      <c r="E1035" s="69">
        <v>0.85277700000000001</v>
      </c>
      <c r="F1035" s="70">
        <v>0.37899700000000003</v>
      </c>
      <c r="G1035" s="70">
        <v>0.47377999999999998</v>
      </c>
      <c r="H1035" s="70">
        <v>4.9000000000000002E-2</v>
      </c>
    </row>
    <row r="1036" spans="1:8">
      <c r="A1036" s="72">
        <v>44165</v>
      </c>
      <c r="B1036" s="86">
        <v>1.04321</v>
      </c>
      <c r="C1036" s="74">
        <v>21</v>
      </c>
      <c r="D1036" s="75">
        <v>0.18105299999999999</v>
      </c>
      <c r="E1036" s="75">
        <v>0.86215699999999995</v>
      </c>
      <c r="F1036" s="76">
        <v>0.37899699999999992</v>
      </c>
      <c r="G1036" s="76">
        <v>0.48315999999999998</v>
      </c>
      <c r="H1036" s="76">
        <v>4.9000000000000002E-2</v>
      </c>
    </row>
    <row r="1037" spans="1:8">
      <c r="A1037" s="66">
        <v>44172</v>
      </c>
      <c r="B1037" s="84">
        <v>1.04853</v>
      </c>
      <c r="C1037" s="68">
        <v>21</v>
      </c>
      <c r="D1037" s="69">
        <v>0.181976</v>
      </c>
      <c r="E1037" s="69">
        <v>0.86655399999999994</v>
      </c>
      <c r="F1037" s="70">
        <v>0.37900400000000001</v>
      </c>
      <c r="G1037" s="70">
        <v>0.48754999999999998</v>
      </c>
      <c r="H1037" s="70">
        <v>4.9000000000000002E-2</v>
      </c>
    </row>
    <row r="1038" spans="1:8">
      <c r="A1038" s="66">
        <v>44179</v>
      </c>
      <c r="B1038" s="84">
        <v>1.05785</v>
      </c>
      <c r="C1038" s="68">
        <v>21</v>
      </c>
      <c r="D1038" s="69">
        <v>0.18359400000000001</v>
      </c>
      <c r="E1038" s="69">
        <v>0.87425599999999992</v>
      </c>
      <c r="F1038" s="70">
        <v>0.37899599999999989</v>
      </c>
      <c r="G1038" s="70">
        <v>0.49525999999999998</v>
      </c>
      <c r="H1038" s="70">
        <v>4.9000000000000002E-2</v>
      </c>
    </row>
    <row r="1039" spans="1:8">
      <c r="A1039" s="72">
        <v>44186</v>
      </c>
      <c r="B1039" s="86">
        <v>1.06901</v>
      </c>
      <c r="C1039" s="74">
        <v>21</v>
      </c>
      <c r="D1039" s="75">
        <v>0.185531</v>
      </c>
      <c r="E1039" s="75">
        <v>0.88347900000000001</v>
      </c>
      <c r="F1039" s="76">
        <v>0.37899899999999997</v>
      </c>
      <c r="G1039" s="76">
        <v>0.50448000000000004</v>
      </c>
      <c r="H1039" s="76">
        <v>4.9000000000000002E-2</v>
      </c>
    </row>
    <row r="1040" spans="1:8">
      <c r="A1040" s="66">
        <v>44207</v>
      </c>
      <c r="B1040" s="84">
        <v>1.0853299999999999</v>
      </c>
      <c r="C1040" s="68">
        <v>21</v>
      </c>
      <c r="D1040" s="69">
        <v>0.188363</v>
      </c>
      <c r="E1040" s="69">
        <v>0.89696699999999985</v>
      </c>
      <c r="F1040" s="70">
        <v>0.37899699999999986</v>
      </c>
      <c r="G1040" s="70">
        <v>0.51797000000000004</v>
      </c>
      <c r="H1040" s="70">
        <v>4.9000000000000002E-2</v>
      </c>
    </row>
    <row r="1041" spans="1:8">
      <c r="A1041" s="66">
        <v>44214</v>
      </c>
      <c r="B1041" s="84">
        <v>1.0991899999999999</v>
      </c>
      <c r="C1041" s="68">
        <v>21</v>
      </c>
      <c r="D1041" s="69">
        <v>0.19076899999999999</v>
      </c>
      <c r="E1041" s="69">
        <v>0.90842099999999992</v>
      </c>
      <c r="F1041" s="70">
        <v>0.37900099999999992</v>
      </c>
      <c r="G1041" s="70">
        <v>0.52942</v>
      </c>
      <c r="H1041" s="70">
        <v>4.9000000000000002E-2</v>
      </c>
    </row>
    <row r="1042" spans="1:8">
      <c r="A1042" s="66">
        <v>44221</v>
      </c>
      <c r="B1042" s="84">
        <v>1.1066100000000001</v>
      </c>
      <c r="C1042" s="68">
        <v>21</v>
      </c>
      <c r="D1042" s="69">
        <v>0.192056</v>
      </c>
      <c r="E1042" s="69">
        <v>0.91455400000000009</v>
      </c>
      <c r="F1042" s="70">
        <v>0.37900400000000012</v>
      </c>
      <c r="G1042" s="70">
        <v>0.53554999999999997</v>
      </c>
      <c r="H1042" s="70">
        <v>4.9000000000000002E-2</v>
      </c>
    </row>
    <row r="1043" spans="1:8">
      <c r="A1043" s="60">
        <v>44228</v>
      </c>
      <c r="B1043" s="85">
        <v>1.1081700000000001</v>
      </c>
      <c r="C1043" s="62">
        <v>21</v>
      </c>
      <c r="D1043" s="63">
        <v>0.192327</v>
      </c>
      <c r="E1043" s="63">
        <v>0.91584300000000007</v>
      </c>
      <c r="F1043" s="64">
        <v>0.37900300000000009</v>
      </c>
      <c r="G1043" s="64">
        <v>0.53683999999999998</v>
      </c>
      <c r="H1043" s="64">
        <v>4.9000000000000002E-2</v>
      </c>
    </row>
    <row r="1044" spans="1:8">
      <c r="A1044" s="66">
        <v>44235</v>
      </c>
      <c r="B1044" s="84">
        <v>1.1193</v>
      </c>
      <c r="C1044" s="68">
        <v>21</v>
      </c>
      <c r="D1044" s="69">
        <v>0.19425899999999999</v>
      </c>
      <c r="E1044" s="69">
        <v>0.925041</v>
      </c>
      <c r="F1044" s="70">
        <v>0.37900100000000003</v>
      </c>
      <c r="G1044" s="70">
        <v>0.54603999999999997</v>
      </c>
      <c r="H1044" s="70">
        <v>4.9000000000000002E-2</v>
      </c>
    </row>
    <row r="1045" spans="1:8">
      <c r="A1045" s="66">
        <v>44242</v>
      </c>
      <c r="B1045" s="84">
        <v>1.13367</v>
      </c>
      <c r="C1045" s="68">
        <v>21</v>
      </c>
      <c r="D1045" s="69">
        <v>0.19675300000000001</v>
      </c>
      <c r="E1045" s="69">
        <v>0.936917</v>
      </c>
      <c r="F1045" s="70">
        <v>0.37899699999999997</v>
      </c>
      <c r="G1045" s="70">
        <v>0.55791999999999997</v>
      </c>
      <c r="H1045" s="70">
        <v>4.9000000000000002E-2</v>
      </c>
    </row>
    <row r="1046" spans="1:8">
      <c r="A1046" s="72">
        <v>44249</v>
      </c>
      <c r="B1046" s="86">
        <v>1.15063</v>
      </c>
      <c r="C1046" s="74">
        <v>21</v>
      </c>
      <c r="D1046" s="75">
        <v>0.19969600000000001</v>
      </c>
      <c r="E1046" s="75">
        <v>0.95093400000000006</v>
      </c>
      <c r="F1046" s="76">
        <v>0.37900400000000001</v>
      </c>
      <c r="G1046" s="76">
        <v>0.57193000000000005</v>
      </c>
      <c r="H1046" s="76">
        <v>4.9000000000000002E-2</v>
      </c>
    </row>
    <row r="1047" spans="1:8">
      <c r="A1047" s="60">
        <v>44256</v>
      </c>
      <c r="B1047" s="85">
        <v>1.1651499999999999</v>
      </c>
      <c r="C1047" s="62">
        <v>21</v>
      </c>
      <c r="D1047" s="63">
        <v>0.20221600000000001</v>
      </c>
      <c r="E1047" s="63">
        <v>0.96293399999999996</v>
      </c>
      <c r="F1047" s="64">
        <v>0.37900399999999995</v>
      </c>
      <c r="G1047" s="64">
        <v>0.58392999999999995</v>
      </c>
      <c r="H1047" s="64">
        <v>4.9000000000000002E-2</v>
      </c>
    </row>
    <row r="1048" spans="1:8">
      <c r="A1048" s="66">
        <v>44263</v>
      </c>
      <c r="B1048" s="84">
        <v>1.1732899999999999</v>
      </c>
      <c r="C1048" s="68">
        <v>21</v>
      </c>
      <c r="D1048" s="69">
        <v>0.203629</v>
      </c>
      <c r="E1048" s="69">
        <v>0.96966099999999988</v>
      </c>
      <c r="F1048" s="70">
        <v>0.37900099999999998</v>
      </c>
      <c r="G1048" s="70">
        <v>0.59065999999999996</v>
      </c>
      <c r="H1048" s="70">
        <v>4.9000000000000002E-2</v>
      </c>
    </row>
    <row r="1049" spans="1:8">
      <c r="A1049" s="66">
        <v>44270</v>
      </c>
      <c r="B1049" s="84">
        <v>1.1873499999999999</v>
      </c>
      <c r="C1049" s="68">
        <v>21</v>
      </c>
      <c r="D1049" s="69">
        <v>0.206069</v>
      </c>
      <c r="E1049" s="69">
        <v>0.98128099999999985</v>
      </c>
      <c r="F1049" s="70">
        <v>0.37900099999999987</v>
      </c>
      <c r="G1049" s="70">
        <v>0.60228000000000004</v>
      </c>
      <c r="H1049" s="70">
        <v>4.9000000000000002E-2</v>
      </c>
    </row>
    <row r="1050" spans="1:8">
      <c r="A1050" s="66">
        <v>44277</v>
      </c>
      <c r="B1050" s="84">
        <v>1.1927300000000001</v>
      </c>
      <c r="C1050" s="68">
        <v>21</v>
      </c>
      <c r="D1050" s="69">
        <v>0.20700299999999999</v>
      </c>
      <c r="E1050" s="69">
        <v>0.98572700000000002</v>
      </c>
      <c r="F1050" s="70">
        <v>0.37899700000000008</v>
      </c>
      <c r="G1050" s="70">
        <v>0.60672999999999999</v>
      </c>
      <c r="H1050" s="70">
        <v>4.9000000000000002E-2</v>
      </c>
    </row>
    <row r="1051" spans="1:8">
      <c r="A1051" s="72">
        <v>44284</v>
      </c>
      <c r="B1051" s="86">
        <v>1.18425</v>
      </c>
      <c r="C1051" s="74">
        <v>21</v>
      </c>
      <c r="D1051" s="75">
        <v>0.20553099999999999</v>
      </c>
      <c r="E1051" s="75">
        <v>0.97871900000000001</v>
      </c>
      <c r="F1051" s="76">
        <v>0.37899899999999997</v>
      </c>
      <c r="G1051" s="76">
        <v>0.59972000000000003</v>
      </c>
      <c r="H1051" s="76">
        <v>4.9000000000000002E-2</v>
      </c>
    </row>
    <row r="1052" spans="1:8">
      <c r="A1052" s="66">
        <v>44298</v>
      </c>
      <c r="B1052" s="84">
        <v>1.17902</v>
      </c>
      <c r="C1052" s="68">
        <v>21</v>
      </c>
      <c r="D1052" s="69">
        <v>0.204623</v>
      </c>
      <c r="E1052" s="69">
        <v>0.97439699999999996</v>
      </c>
      <c r="F1052" s="70">
        <v>0.37899699999999992</v>
      </c>
      <c r="G1052" s="70">
        <v>0.59540000000000004</v>
      </c>
      <c r="H1052" s="70">
        <v>4.9000000000000002E-2</v>
      </c>
    </row>
    <row r="1053" spans="1:8">
      <c r="A1053" s="66">
        <v>44305</v>
      </c>
      <c r="B1053" s="84">
        <v>1.1798200000000001</v>
      </c>
      <c r="C1053" s="68">
        <v>21</v>
      </c>
      <c r="D1053" s="69">
        <v>0.204762</v>
      </c>
      <c r="E1053" s="69">
        <v>0.97505800000000009</v>
      </c>
      <c r="F1053" s="70">
        <v>0.37899800000000006</v>
      </c>
      <c r="G1053" s="70">
        <v>0.59606000000000003</v>
      </c>
      <c r="H1053" s="70">
        <v>4.9000000000000002E-2</v>
      </c>
    </row>
    <row r="1054" spans="1:8">
      <c r="A1054" s="66">
        <v>44312</v>
      </c>
      <c r="B1054" s="84">
        <v>1.1834800000000001</v>
      </c>
      <c r="C1054" s="68">
        <v>21</v>
      </c>
      <c r="D1054" s="69">
        <v>0.205397</v>
      </c>
      <c r="E1054" s="69">
        <v>0.97808300000000004</v>
      </c>
      <c r="F1054" s="70">
        <v>0.37900300000000015</v>
      </c>
      <c r="G1054" s="70">
        <v>0.59907999999999995</v>
      </c>
      <c r="H1054" s="70">
        <v>4.9000000000000002E-2</v>
      </c>
    </row>
    <row r="1055" spans="1:8">
      <c r="A1055" s="60">
        <v>44319</v>
      </c>
      <c r="B1055" s="85">
        <v>1.1882900000000001</v>
      </c>
      <c r="C1055" s="62">
        <v>21</v>
      </c>
      <c r="D1055" s="63">
        <v>0.206232</v>
      </c>
      <c r="E1055" s="63">
        <v>0.9820580000000001</v>
      </c>
      <c r="F1055" s="64">
        <v>0.37899800000000006</v>
      </c>
      <c r="G1055" s="64">
        <v>0.60306000000000004</v>
      </c>
      <c r="H1055" s="64">
        <v>4.9000000000000002E-2</v>
      </c>
    </row>
    <row r="1056" spans="1:8">
      <c r="A1056" s="66">
        <v>44326</v>
      </c>
      <c r="B1056" s="84">
        <v>1.1998</v>
      </c>
      <c r="C1056" s="68">
        <v>21</v>
      </c>
      <c r="D1056" s="69">
        <v>0.20823</v>
      </c>
      <c r="E1056" s="69">
        <v>0.99156999999999995</v>
      </c>
      <c r="F1056" s="70">
        <v>0.379</v>
      </c>
      <c r="G1056" s="70">
        <v>0.61256999999999995</v>
      </c>
      <c r="H1056" s="70">
        <v>4.9000000000000002E-2</v>
      </c>
    </row>
    <row r="1057" spans="1:8">
      <c r="A1057" s="66">
        <v>44333</v>
      </c>
      <c r="B1057" s="84">
        <v>1.208</v>
      </c>
      <c r="C1057" s="68">
        <v>21</v>
      </c>
      <c r="D1057" s="69">
        <v>0.20965300000000001</v>
      </c>
      <c r="E1057" s="69">
        <v>0.99834699999999998</v>
      </c>
      <c r="F1057" s="70">
        <v>0.37899700000000003</v>
      </c>
      <c r="G1057" s="70">
        <v>0.61934999999999996</v>
      </c>
      <c r="H1057" s="70">
        <v>4.9000000000000002E-2</v>
      </c>
    </row>
    <row r="1058" spans="1:8">
      <c r="A1058" s="66">
        <v>44340</v>
      </c>
      <c r="B1058" s="84">
        <v>1.2106600000000001</v>
      </c>
      <c r="C1058" s="68">
        <v>21</v>
      </c>
      <c r="D1058" s="69">
        <v>0.210115</v>
      </c>
      <c r="E1058" s="69">
        <v>1.000545</v>
      </c>
      <c r="F1058" s="70">
        <v>0.37899500000000003</v>
      </c>
      <c r="G1058" s="70">
        <v>0.62155000000000005</v>
      </c>
      <c r="H1058" s="70">
        <v>4.9000000000000002E-2</v>
      </c>
    </row>
    <row r="1059" spans="1:8">
      <c r="A1059" s="72">
        <v>44347</v>
      </c>
      <c r="B1059" s="86">
        <v>1.21241</v>
      </c>
      <c r="C1059" s="74">
        <v>21</v>
      </c>
      <c r="D1059" s="75">
        <v>0.21041799999999999</v>
      </c>
      <c r="E1059" s="75">
        <v>1.001992</v>
      </c>
      <c r="F1059" s="76">
        <v>0.37900199999999995</v>
      </c>
      <c r="G1059" s="76">
        <v>0.62299000000000004</v>
      </c>
      <c r="H1059" s="76">
        <v>4.9000000000000002E-2</v>
      </c>
    </row>
    <row r="1060" spans="1:8">
      <c r="A1060" s="60">
        <v>44354</v>
      </c>
      <c r="B1060" s="85">
        <v>1.22129</v>
      </c>
      <c r="C1060" s="62">
        <v>21</v>
      </c>
      <c r="D1060" s="63">
        <v>0.21195900000000001</v>
      </c>
      <c r="E1060" s="63">
        <v>1.009331</v>
      </c>
      <c r="F1060" s="64">
        <v>0.37900100000000003</v>
      </c>
      <c r="G1060" s="64">
        <v>0.63032999999999995</v>
      </c>
      <c r="H1060" s="64">
        <v>4.9000000000000002E-2</v>
      </c>
    </row>
    <row r="1061" spans="1:8">
      <c r="A1061" s="66">
        <v>44361</v>
      </c>
      <c r="B1061" s="84">
        <v>1.2316800000000001</v>
      </c>
      <c r="C1061" s="68">
        <v>21</v>
      </c>
      <c r="D1061" s="69">
        <v>0.21376300000000001</v>
      </c>
      <c r="E1061" s="69">
        <v>1.0179170000000002</v>
      </c>
      <c r="F1061" s="70">
        <v>0.37899700000000003</v>
      </c>
      <c r="G1061" s="70">
        <v>0.63892000000000004</v>
      </c>
      <c r="H1061" s="70">
        <v>4.9000000000000002E-2</v>
      </c>
    </row>
    <row r="1062" spans="1:8">
      <c r="A1062" s="66">
        <v>44368</v>
      </c>
      <c r="B1062" s="84">
        <v>1.23817</v>
      </c>
      <c r="C1062" s="68">
        <v>21</v>
      </c>
      <c r="D1062" s="69">
        <v>0.214889</v>
      </c>
      <c r="E1062" s="69">
        <v>1.0232809999999999</v>
      </c>
      <c r="F1062" s="70">
        <v>0.37900100000000003</v>
      </c>
      <c r="G1062" s="70">
        <v>0.64427999999999996</v>
      </c>
      <c r="H1062" s="70">
        <v>4.9000000000000002E-2</v>
      </c>
    </row>
    <row r="1063" spans="1:8">
      <c r="A1063" s="72">
        <v>44375</v>
      </c>
      <c r="B1063" s="86">
        <v>1.24655</v>
      </c>
      <c r="C1063" s="74">
        <v>21</v>
      </c>
      <c r="D1063" s="75">
        <v>0.21634300000000001</v>
      </c>
      <c r="E1063" s="75">
        <v>1.0302070000000001</v>
      </c>
      <c r="F1063" s="76">
        <v>0.37899700000000008</v>
      </c>
      <c r="G1063" s="76">
        <v>0.65120999999999996</v>
      </c>
      <c r="H1063" s="76">
        <v>4.9000000000000002E-2</v>
      </c>
    </row>
    <row r="1064" spans="1:8">
      <c r="A1064" s="66">
        <v>44382</v>
      </c>
      <c r="B1064" s="84">
        <v>1.2538199999999999</v>
      </c>
      <c r="C1064" s="68">
        <v>21</v>
      </c>
      <c r="D1064" s="69">
        <v>0.21760499999999999</v>
      </c>
      <c r="E1064" s="69">
        <v>1.0362149999999999</v>
      </c>
      <c r="F1064" s="70">
        <v>0.37900499999999998</v>
      </c>
      <c r="G1064" s="70">
        <v>0.65720999999999996</v>
      </c>
      <c r="H1064" s="70">
        <v>4.9000000000000002E-2</v>
      </c>
    </row>
    <row r="1065" spans="1:8">
      <c r="A1065" s="66">
        <v>44389</v>
      </c>
      <c r="B1065" s="84">
        <v>1.26257</v>
      </c>
      <c r="C1065" s="68">
        <v>21</v>
      </c>
      <c r="D1065" s="69">
        <v>0.21912400000000001</v>
      </c>
      <c r="E1065" s="69">
        <v>1.0434459999999999</v>
      </c>
      <c r="F1065" s="70">
        <v>0.378996</v>
      </c>
      <c r="G1065" s="70">
        <v>0.66444999999999999</v>
      </c>
      <c r="H1065" s="70">
        <v>4.9000000000000002E-2</v>
      </c>
    </row>
    <row r="1066" spans="1:8">
      <c r="A1066" s="66">
        <v>44396</v>
      </c>
      <c r="B1066" s="84">
        <v>1.26752</v>
      </c>
      <c r="C1066" s="68">
        <v>21</v>
      </c>
      <c r="D1066" s="69">
        <v>0.21998300000000001</v>
      </c>
      <c r="E1066" s="69">
        <v>1.0475369999999999</v>
      </c>
      <c r="F1066" s="70">
        <v>0.37899699999999992</v>
      </c>
      <c r="G1066" s="70">
        <v>0.66854000000000002</v>
      </c>
      <c r="H1066" s="70">
        <v>4.9000000000000002E-2</v>
      </c>
    </row>
    <row r="1067" spans="1:8">
      <c r="A1067" s="66">
        <v>44403</v>
      </c>
      <c r="B1067" s="84">
        <v>1.26372</v>
      </c>
      <c r="C1067" s="68">
        <v>21</v>
      </c>
      <c r="D1067" s="69">
        <v>0.21932299999999999</v>
      </c>
      <c r="E1067" s="69">
        <v>1.044397</v>
      </c>
      <c r="F1067" s="70">
        <v>0.37899699999999997</v>
      </c>
      <c r="G1067" s="70">
        <v>0.66539999999999999</v>
      </c>
      <c r="H1067" s="70">
        <v>4.9000000000000002E-2</v>
      </c>
    </row>
    <row r="1068" spans="1:8">
      <c r="A1068" s="60">
        <v>44410</v>
      </c>
      <c r="B1068" s="85">
        <v>1.2697499999999999</v>
      </c>
      <c r="C1068" s="62">
        <v>21</v>
      </c>
      <c r="D1068" s="63">
        <v>0.22037000000000001</v>
      </c>
      <c r="E1068" s="63">
        <v>1.04938</v>
      </c>
      <c r="F1068" s="64">
        <v>0.37899999999999995</v>
      </c>
      <c r="G1068" s="64">
        <v>0.67037999999999998</v>
      </c>
      <c r="H1068" s="64">
        <v>4.9000000000000002E-2</v>
      </c>
    </row>
    <row r="1069" spans="1:8">
      <c r="A1069" s="66">
        <v>44417</v>
      </c>
      <c r="B1069" s="84">
        <v>1.27044</v>
      </c>
      <c r="C1069" s="68">
        <v>21</v>
      </c>
      <c r="D1069" s="69">
        <v>0.22048999999999999</v>
      </c>
      <c r="E1069" s="69">
        <v>1.0499499999999999</v>
      </c>
      <c r="F1069" s="70">
        <v>0.379</v>
      </c>
      <c r="G1069" s="70">
        <v>0.67095000000000005</v>
      </c>
      <c r="H1069" s="70">
        <v>4.9000000000000002E-2</v>
      </c>
    </row>
    <row r="1070" spans="1:8">
      <c r="A1070" s="66">
        <v>44424</v>
      </c>
      <c r="B1070" s="84">
        <v>1.2661500000000001</v>
      </c>
      <c r="C1070" s="68">
        <v>21</v>
      </c>
      <c r="D1070" s="69">
        <v>0.219745</v>
      </c>
      <c r="E1070" s="69">
        <v>1.046405</v>
      </c>
      <c r="F1070" s="70">
        <v>0.37900500000000015</v>
      </c>
      <c r="G1070" s="70">
        <v>0.66739999999999999</v>
      </c>
      <c r="H1070" s="70">
        <v>4.9000000000000002E-2</v>
      </c>
    </row>
    <row r="1071" spans="1:8">
      <c r="A1071" s="66">
        <v>44431</v>
      </c>
      <c r="B1071" s="84">
        <v>1.26041</v>
      </c>
      <c r="C1071" s="68">
        <v>21</v>
      </c>
      <c r="D1071" s="69">
        <v>0.218749</v>
      </c>
      <c r="E1071" s="69">
        <v>1.0416609999999999</v>
      </c>
      <c r="F1071" s="70">
        <v>0.37900100000000003</v>
      </c>
      <c r="G1071" s="70">
        <v>0.66266000000000003</v>
      </c>
      <c r="H1071" s="70">
        <v>4.9000000000000002E-2</v>
      </c>
    </row>
    <row r="1072" spans="1:8">
      <c r="A1072" s="66">
        <v>44438</v>
      </c>
      <c r="B1072" s="84">
        <v>1.2589699999999999</v>
      </c>
      <c r="C1072" s="68">
        <v>21</v>
      </c>
      <c r="D1072" s="69">
        <v>0.218499</v>
      </c>
      <c r="E1072" s="69">
        <v>1.0404709999999999</v>
      </c>
      <c r="F1072" s="70">
        <v>0.37900099999999992</v>
      </c>
      <c r="G1072" s="70">
        <v>0.66147</v>
      </c>
      <c r="H1072" s="70">
        <v>4.9000000000000002E-2</v>
      </c>
    </row>
    <row r="1073" spans="1:8">
      <c r="A1073" s="87">
        <v>44445</v>
      </c>
      <c r="B1073" s="88">
        <v>1.2656400000000001</v>
      </c>
      <c r="C1073" s="89">
        <v>21</v>
      </c>
      <c r="D1073" s="90">
        <v>0.21965699999999999</v>
      </c>
      <c r="E1073" s="91">
        <v>1.0459830000000001</v>
      </c>
      <c r="F1073" s="92">
        <v>0.37900300000000009</v>
      </c>
      <c r="G1073" s="93">
        <v>0.66698000000000002</v>
      </c>
      <c r="H1073" s="93">
        <v>4.9000000000000002E-2</v>
      </c>
    </row>
    <row r="1074" spans="1:8">
      <c r="A1074" s="66">
        <v>44452</v>
      </c>
      <c r="B1074" s="84">
        <v>1.27075</v>
      </c>
      <c r="C1074" s="68">
        <v>21</v>
      </c>
      <c r="D1074" s="69">
        <v>0.22054299999999999</v>
      </c>
      <c r="E1074" s="94">
        <v>1.0502070000000001</v>
      </c>
      <c r="F1074" s="95">
        <v>0.37899700000000008</v>
      </c>
      <c r="G1074" s="70">
        <v>0.67120999999999997</v>
      </c>
      <c r="H1074" s="70">
        <v>4.9000000000000002E-2</v>
      </c>
    </row>
    <row r="1075" spans="1:8">
      <c r="A1075" s="66">
        <v>44459</v>
      </c>
      <c r="B1075" s="84">
        <v>1.27986</v>
      </c>
      <c r="C1075" s="68">
        <v>21</v>
      </c>
      <c r="D1075" s="69">
        <v>0.22212399999999999</v>
      </c>
      <c r="E1075" s="94">
        <v>1.057736</v>
      </c>
      <c r="F1075" s="95">
        <v>0.378996</v>
      </c>
      <c r="G1075" s="70">
        <v>0.67874000000000001</v>
      </c>
      <c r="H1075" s="70">
        <v>4.9000000000000002E-2</v>
      </c>
    </row>
    <row r="1076" spans="1:8">
      <c r="A1076" s="96">
        <v>44466</v>
      </c>
      <c r="B1076" s="97">
        <v>1.29097</v>
      </c>
      <c r="C1076" s="98">
        <v>21</v>
      </c>
      <c r="D1076" s="99">
        <v>0.224053</v>
      </c>
      <c r="E1076" s="100">
        <v>1.0669169999999999</v>
      </c>
      <c r="F1076" s="101">
        <v>0.37899699999999997</v>
      </c>
      <c r="G1076" s="102">
        <v>0.68791999999999998</v>
      </c>
      <c r="H1076" s="102">
        <v>4.9000000000000002E-2</v>
      </c>
    </row>
    <row r="1077" spans="1:8">
      <c r="A1077" s="87">
        <v>44473</v>
      </c>
      <c r="B1077" s="88">
        <v>1.3094699999999999</v>
      </c>
      <c r="C1077" s="89">
        <v>21</v>
      </c>
      <c r="D1077" s="90">
        <v>0.22726299999999999</v>
      </c>
      <c r="E1077" s="91">
        <v>1.0822069999999999</v>
      </c>
      <c r="F1077" s="92">
        <v>0.37899699999999992</v>
      </c>
      <c r="G1077" s="93">
        <v>0.70321</v>
      </c>
      <c r="H1077" s="93">
        <v>4.9000000000000002E-2</v>
      </c>
    </row>
    <row r="1078" spans="1:8">
      <c r="A1078" s="66">
        <v>44480</v>
      </c>
      <c r="B1078" s="84">
        <v>1.3352900000000001</v>
      </c>
      <c r="C1078" s="68">
        <v>21</v>
      </c>
      <c r="D1078" s="69">
        <v>0.23174500000000001</v>
      </c>
      <c r="E1078" s="94">
        <v>1.103545</v>
      </c>
      <c r="F1078" s="95">
        <v>0.37899500000000008</v>
      </c>
      <c r="G1078" s="70">
        <v>0.72455000000000003</v>
      </c>
      <c r="H1078" s="70">
        <v>4.9000000000000002E-2</v>
      </c>
    </row>
    <row r="1079" spans="1:8">
      <c r="A1079" s="66">
        <v>44487</v>
      </c>
      <c r="B1079" s="84">
        <v>1.3578600000000001</v>
      </c>
      <c r="C1079" s="68">
        <v>21</v>
      </c>
      <c r="D1079" s="69">
        <v>0.23566200000000001</v>
      </c>
      <c r="E1079" s="94">
        <v>1.122198</v>
      </c>
      <c r="F1079" s="95">
        <v>0.37899800000000006</v>
      </c>
      <c r="G1079" s="70">
        <v>0.74319999999999997</v>
      </c>
      <c r="H1079" s="70">
        <v>4.9000000000000002E-2</v>
      </c>
    </row>
    <row r="1080" spans="1:8">
      <c r="A1080" s="96">
        <v>44494</v>
      </c>
      <c r="B1080" s="97">
        <v>1.3735599999999999</v>
      </c>
      <c r="C1080" s="98">
        <v>21</v>
      </c>
      <c r="D1080" s="99">
        <v>0.23838599999999999</v>
      </c>
      <c r="E1080" s="100">
        <v>1.1351739999999999</v>
      </c>
      <c r="F1080" s="101">
        <v>0.3790039999999999</v>
      </c>
      <c r="G1080" s="102">
        <v>0.75617000000000001</v>
      </c>
      <c r="H1080" s="102">
        <v>4.9000000000000002E-2</v>
      </c>
    </row>
    <row r="1081" spans="1:8">
      <c r="A1081" s="60">
        <v>44501</v>
      </c>
      <c r="B1081" s="85">
        <v>1.38195</v>
      </c>
      <c r="C1081" s="62">
        <v>21</v>
      </c>
      <c r="D1081" s="63">
        <v>0.239843</v>
      </c>
      <c r="E1081" s="63">
        <v>1.142107</v>
      </c>
      <c r="F1081" s="64">
        <v>0.37899700000000003</v>
      </c>
      <c r="G1081" s="64">
        <v>0.76310999999999996</v>
      </c>
      <c r="H1081" s="64">
        <v>4.9000000000000002E-2</v>
      </c>
    </row>
    <row r="1082" spans="1:8">
      <c r="A1082" s="66">
        <v>44508</v>
      </c>
      <c r="B1082" s="84">
        <v>1.38435</v>
      </c>
      <c r="C1082" s="68">
        <v>21</v>
      </c>
      <c r="D1082" s="69">
        <v>0.240259</v>
      </c>
      <c r="E1082" s="69">
        <v>1.144091</v>
      </c>
      <c r="F1082" s="70">
        <v>0.37900099999999992</v>
      </c>
      <c r="G1082" s="70">
        <v>0.76509000000000005</v>
      </c>
      <c r="H1082" s="70">
        <v>4.9000000000000002E-2</v>
      </c>
    </row>
    <row r="1083" spans="1:8">
      <c r="A1083" s="66">
        <v>44515</v>
      </c>
      <c r="B1083" s="84">
        <v>1.38564</v>
      </c>
      <c r="C1083" s="68">
        <v>21</v>
      </c>
      <c r="D1083" s="69">
        <v>0.240483</v>
      </c>
      <c r="E1083" s="69">
        <v>1.145157</v>
      </c>
      <c r="F1083" s="70">
        <v>0.37899700000000003</v>
      </c>
      <c r="G1083" s="70">
        <v>0.76615999999999995</v>
      </c>
      <c r="H1083" s="70">
        <v>4.9000000000000002E-2</v>
      </c>
    </row>
    <row r="1084" spans="1:8">
      <c r="A1084" s="66">
        <v>44522</v>
      </c>
      <c r="B1084" s="84">
        <v>1.3805700000000001</v>
      </c>
      <c r="C1084" s="68">
        <v>21</v>
      </c>
      <c r="D1084" s="69">
        <v>0.23960300000000001</v>
      </c>
      <c r="E1084" s="69">
        <v>1.1409670000000001</v>
      </c>
      <c r="F1084" s="70">
        <v>0.37899700000000003</v>
      </c>
      <c r="G1084" s="70">
        <v>0.76197000000000004</v>
      </c>
      <c r="H1084" s="70">
        <v>4.9000000000000002E-2</v>
      </c>
    </row>
    <row r="1085" spans="1:8">
      <c r="A1085" s="66">
        <v>44529</v>
      </c>
      <c r="B1085" s="84">
        <v>1.3765499999999999</v>
      </c>
      <c r="C1085" s="68">
        <v>21</v>
      </c>
      <c r="D1085" s="69">
        <v>0.23890500000000001</v>
      </c>
      <c r="E1085" s="69">
        <v>1.137645</v>
      </c>
      <c r="F1085" s="70">
        <v>0.37900499999999993</v>
      </c>
      <c r="G1085" s="70">
        <v>0.75863999999999998</v>
      </c>
      <c r="H1085" s="70">
        <v>4.9000000000000002E-2</v>
      </c>
    </row>
    <row r="1086" spans="1:8">
      <c r="A1086" s="103">
        <v>44536</v>
      </c>
      <c r="B1086" s="88">
        <v>1.3547800000000001</v>
      </c>
      <c r="C1086" s="89">
        <v>21</v>
      </c>
      <c r="D1086" s="90">
        <v>0.235127</v>
      </c>
      <c r="E1086" s="91">
        <v>1.119653</v>
      </c>
      <c r="F1086" s="92">
        <v>0.37900300000000009</v>
      </c>
      <c r="G1086" s="93">
        <v>0.74065000000000003</v>
      </c>
      <c r="H1086" s="93">
        <v>4.9000000000000002E-2</v>
      </c>
    </row>
    <row r="1087" spans="1:8">
      <c r="A1087" s="104">
        <v>44543</v>
      </c>
      <c r="B1087" s="84">
        <v>1.3466400000000001</v>
      </c>
      <c r="C1087" s="68">
        <v>21</v>
      </c>
      <c r="D1087" s="69">
        <v>0.23371400000000001</v>
      </c>
      <c r="E1087" s="94">
        <v>1.1129260000000001</v>
      </c>
      <c r="F1087" s="95">
        <v>0.37899600000000011</v>
      </c>
      <c r="G1087" s="70">
        <v>0.73392999999999997</v>
      </c>
      <c r="H1087" s="70">
        <v>4.9000000000000002E-2</v>
      </c>
    </row>
    <row r="1088" spans="1:8">
      <c r="A1088" s="105">
        <v>44550</v>
      </c>
      <c r="B1088" s="97">
        <v>1.34436</v>
      </c>
      <c r="C1088" s="98">
        <v>21</v>
      </c>
      <c r="D1088" s="99">
        <v>0.233319</v>
      </c>
      <c r="E1088" s="100">
        <v>1.1110409999999999</v>
      </c>
      <c r="F1088" s="101">
        <v>0.37900099999999998</v>
      </c>
      <c r="G1088" s="102">
        <v>0.73204000000000002</v>
      </c>
      <c r="H1088" s="102">
        <v>4.9000000000000002E-2</v>
      </c>
    </row>
    <row r="1089" spans="1:8">
      <c r="A1089" s="66">
        <v>44564</v>
      </c>
      <c r="B1089" s="84">
        <v>1.3471500000000001</v>
      </c>
      <c r="C1089" s="68">
        <v>21</v>
      </c>
      <c r="D1089" s="69">
        <v>0.23380300000000001</v>
      </c>
      <c r="E1089" s="69">
        <v>1.1133470000000001</v>
      </c>
      <c r="F1089" s="70">
        <v>0.37899700000000014</v>
      </c>
      <c r="G1089" s="70">
        <v>0.73434999999999995</v>
      </c>
      <c r="H1089" s="70">
        <v>4.9000000000000002E-2</v>
      </c>
    </row>
    <row r="1090" spans="1:8">
      <c r="A1090" s="66">
        <v>44571</v>
      </c>
      <c r="B1090" s="84">
        <v>1.3598399999999999</v>
      </c>
      <c r="C1090" s="68">
        <v>21</v>
      </c>
      <c r="D1090" s="69">
        <v>0.23600499999999999</v>
      </c>
      <c r="E1090" s="69">
        <v>1.1238349999999999</v>
      </c>
      <c r="F1090" s="70">
        <v>0.37900499999999993</v>
      </c>
      <c r="G1090" s="70">
        <v>0.74482999999999999</v>
      </c>
      <c r="H1090" s="70">
        <v>4.9000000000000002E-2</v>
      </c>
    </row>
    <row r="1091" spans="1:8">
      <c r="A1091" s="66">
        <v>44578</v>
      </c>
      <c r="B1091" s="84">
        <v>1.38066</v>
      </c>
      <c r="C1091" s="68">
        <v>21</v>
      </c>
      <c r="D1091" s="69">
        <v>0.239619</v>
      </c>
      <c r="E1091" s="69">
        <v>1.141041</v>
      </c>
      <c r="F1091" s="70">
        <v>0.37900099999999992</v>
      </c>
      <c r="G1091" s="70">
        <v>0.76204000000000005</v>
      </c>
      <c r="H1091" s="70">
        <v>4.9000000000000002E-2</v>
      </c>
    </row>
    <row r="1092" spans="1:8">
      <c r="A1092" s="66">
        <v>44585</v>
      </c>
      <c r="B1092" s="84">
        <v>1.4038200000000001</v>
      </c>
      <c r="C1092" s="68">
        <v>21</v>
      </c>
      <c r="D1092" s="69">
        <v>0.24363799999999999</v>
      </c>
      <c r="E1092" s="69">
        <v>1.160182</v>
      </c>
      <c r="F1092" s="70">
        <v>0.37900200000000006</v>
      </c>
      <c r="G1092" s="70">
        <v>0.78117999999999999</v>
      </c>
      <c r="H1092" s="70">
        <v>4.9000000000000002E-2</v>
      </c>
    </row>
    <row r="1093" spans="1:8">
      <c r="A1093" s="66">
        <v>44592</v>
      </c>
      <c r="B1093" s="84">
        <v>1.4221699999999999</v>
      </c>
      <c r="C1093" s="68">
        <v>21</v>
      </c>
      <c r="D1093" s="69">
        <v>0.24682299999999999</v>
      </c>
      <c r="E1093" s="69">
        <v>1.1753469999999999</v>
      </c>
      <c r="F1093" s="70">
        <v>0.37899699999999992</v>
      </c>
      <c r="G1093" s="70">
        <v>0.79635</v>
      </c>
      <c r="H1093" s="70">
        <v>4.9000000000000002E-2</v>
      </c>
    </row>
    <row r="1094" spans="1:8">
      <c r="A1094" s="87">
        <v>44599</v>
      </c>
      <c r="B1094" s="88">
        <v>1.4436</v>
      </c>
      <c r="C1094" s="89">
        <v>21</v>
      </c>
      <c r="D1094" s="90">
        <v>0.25054199999999999</v>
      </c>
      <c r="E1094" s="91">
        <v>1.193058</v>
      </c>
      <c r="F1094" s="92">
        <v>0.37836799999999998</v>
      </c>
      <c r="G1094" s="93">
        <v>0.81469000000000003</v>
      </c>
      <c r="H1094" s="93">
        <v>4.9000000000000002E-2</v>
      </c>
    </row>
    <row r="1095" spans="1:8">
      <c r="A1095" s="66">
        <v>44606</v>
      </c>
      <c r="B1095" s="84">
        <v>1.4626999999999999</v>
      </c>
      <c r="C1095" s="68">
        <v>21</v>
      </c>
      <c r="D1095" s="69">
        <v>0.253857</v>
      </c>
      <c r="E1095" s="94">
        <v>1.2088429999999999</v>
      </c>
      <c r="F1095" s="95">
        <v>0.37900299999999987</v>
      </c>
      <c r="G1095" s="70">
        <v>0.82984000000000002</v>
      </c>
      <c r="H1095" s="70">
        <v>4.9000000000000002E-2</v>
      </c>
    </row>
    <row r="1096" spans="1:8">
      <c r="A1096" s="66">
        <v>44613</v>
      </c>
      <c r="B1096" s="84">
        <v>1.47949</v>
      </c>
      <c r="C1096" s="68">
        <v>21</v>
      </c>
      <c r="D1096" s="69">
        <v>0.25677100000000003</v>
      </c>
      <c r="E1096" s="94">
        <v>1.2227189999999999</v>
      </c>
      <c r="F1096" s="95">
        <v>0.37899899999999992</v>
      </c>
      <c r="G1096" s="70">
        <v>0.84372000000000003</v>
      </c>
      <c r="H1096" s="70">
        <v>4.9000000000000002E-2</v>
      </c>
    </row>
    <row r="1097" spans="1:8">
      <c r="A1097" s="96">
        <v>44620</v>
      </c>
      <c r="B1097" s="97">
        <v>1.4967900000000001</v>
      </c>
      <c r="C1097" s="98">
        <v>21</v>
      </c>
      <c r="D1097" s="99">
        <v>0.25977299999999998</v>
      </c>
      <c r="E1097" s="100">
        <v>1.237017</v>
      </c>
      <c r="F1097" s="101">
        <v>0.37899700000000008</v>
      </c>
      <c r="G1097" s="102">
        <v>0.85802</v>
      </c>
      <c r="H1097" s="102">
        <v>4.9000000000000002E-2</v>
      </c>
    </row>
    <row r="1098" spans="1:8">
      <c r="A1098" s="87">
        <v>44627</v>
      </c>
      <c r="B1098" s="88">
        <v>1.58101</v>
      </c>
      <c r="C1098" s="89">
        <v>21</v>
      </c>
      <c r="D1098" s="90">
        <v>0.27439000000000002</v>
      </c>
      <c r="E1098" s="91">
        <v>1.3066200000000001</v>
      </c>
      <c r="F1098" s="92">
        <v>0.379</v>
      </c>
      <c r="G1098" s="93">
        <v>0.92762</v>
      </c>
      <c r="H1098" s="93">
        <v>4.9000000000000002E-2</v>
      </c>
    </row>
    <row r="1099" spans="1:8">
      <c r="A1099" s="66">
        <v>44634</v>
      </c>
      <c r="B1099" s="84">
        <v>1.8173600000000001</v>
      </c>
      <c r="C1099" s="68">
        <v>21</v>
      </c>
      <c r="D1099" s="69">
        <v>0.31541000000000002</v>
      </c>
      <c r="E1099" s="94">
        <v>1.5019500000000001</v>
      </c>
      <c r="F1099" s="95">
        <v>0.37968600000000013</v>
      </c>
      <c r="G1099" s="70">
        <v>1.1222639999999999</v>
      </c>
      <c r="H1099" s="70">
        <v>4.9000000000000002E-2</v>
      </c>
    </row>
    <row r="1100" spans="1:8">
      <c r="A1100" s="66">
        <v>44641</v>
      </c>
      <c r="B1100" s="84">
        <v>1.7976275240000001</v>
      </c>
      <c r="C1100" s="68">
        <v>21</v>
      </c>
      <c r="D1100" s="69">
        <v>0.31198500000000001</v>
      </c>
      <c r="E1100" s="94">
        <v>1.4856425240000002</v>
      </c>
      <c r="F1100" s="95">
        <v>0.37900252400000006</v>
      </c>
      <c r="G1100" s="70">
        <v>1.1066400000000001</v>
      </c>
      <c r="H1100" s="70">
        <v>4.9000000000000002E-2</v>
      </c>
    </row>
    <row r="1101" spans="1:8">
      <c r="A1101" s="96">
        <v>44648</v>
      </c>
      <c r="B1101" s="97">
        <v>1.8371900000000001</v>
      </c>
      <c r="C1101" s="98">
        <v>21</v>
      </c>
      <c r="D1101" s="99">
        <v>0.318851</v>
      </c>
      <c r="E1101" s="100">
        <v>1.5183390000000001</v>
      </c>
      <c r="F1101" s="101">
        <v>0.37899900000000009</v>
      </c>
      <c r="G1101" s="102">
        <v>1.13934</v>
      </c>
      <c r="H1101" s="102">
        <v>4.9000000000000002E-2</v>
      </c>
    </row>
    <row r="1102" spans="1:8">
      <c r="A1102" s="87">
        <v>44655</v>
      </c>
      <c r="B1102" s="88">
        <v>1.64703</v>
      </c>
      <c r="C1102" s="89">
        <v>21</v>
      </c>
      <c r="D1102" s="90">
        <v>0.28584799999999999</v>
      </c>
      <c r="E1102" s="91">
        <v>1.3611819999999999</v>
      </c>
      <c r="F1102" s="92">
        <v>0.37900199999999995</v>
      </c>
      <c r="G1102" s="93">
        <v>0.98218000000000005</v>
      </c>
      <c r="H1102" s="93">
        <v>4.9000000000000002E-2</v>
      </c>
    </row>
    <row r="1103" spans="1:8">
      <c r="A1103" s="66">
        <v>44662</v>
      </c>
      <c r="B1103" s="84">
        <v>1.6138699999999999</v>
      </c>
      <c r="C1103" s="68">
        <v>21</v>
      </c>
      <c r="D1103" s="69">
        <v>0.28009299999999998</v>
      </c>
      <c r="E1103" s="94">
        <v>1.333777</v>
      </c>
      <c r="F1103" s="95">
        <v>0.37899699999999997</v>
      </c>
      <c r="G1103" s="70">
        <v>0.95477999999999996</v>
      </c>
      <c r="H1103" s="70">
        <v>4.9000000000000002E-2</v>
      </c>
    </row>
    <row r="1104" spans="1:8">
      <c r="A1104" s="66">
        <v>44669</v>
      </c>
      <c r="B1104" s="84">
        <v>1.8138699999999999</v>
      </c>
      <c r="C1104" s="70" t="e">
        <v>#N/A</v>
      </c>
      <c r="D1104" s="70" t="e">
        <v>#N/A</v>
      </c>
      <c r="E1104" s="70" t="s">
        <v>52</v>
      </c>
      <c r="F1104" s="70" t="e">
        <v>#N/A</v>
      </c>
      <c r="G1104" s="70" t="e">
        <v>#N/A</v>
      </c>
      <c r="H1104" s="70">
        <v>4.9000000000000002E-2</v>
      </c>
    </row>
    <row r="1105" spans="1:8">
      <c r="A1105" s="96">
        <v>44676</v>
      </c>
      <c r="B1105" s="97">
        <v>1.84741</v>
      </c>
      <c r="C1105" s="98">
        <v>21</v>
      </c>
      <c r="D1105" s="99">
        <v>0.32062499999999999</v>
      </c>
      <c r="E1105" s="100">
        <v>1.5267850000000001</v>
      </c>
      <c r="F1105" s="101">
        <v>0.37899499999999992</v>
      </c>
      <c r="G1105" s="102">
        <v>1.1477900000000001</v>
      </c>
      <c r="H1105" s="102">
        <v>4.9000000000000002E-2</v>
      </c>
    </row>
    <row r="1106" spans="1:8">
      <c r="A1106" s="87">
        <v>44683</v>
      </c>
      <c r="B1106" s="84">
        <v>1.87279</v>
      </c>
      <c r="C1106" s="68">
        <v>21</v>
      </c>
      <c r="D1106" s="69">
        <v>0.32502999999999999</v>
      </c>
      <c r="E1106" s="69">
        <v>1.54776</v>
      </c>
      <c r="F1106" s="70">
        <v>0.37899999999999995</v>
      </c>
      <c r="G1106" s="70">
        <v>1.16876</v>
      </c>
      <c r="H1106" s="70">
        <v>4.9000000000000002E-2</v>
      </c>
    </row>
    <row r="1107" spans="1:8">
      <c r="A1107" s="66">
        <v>44690</v>
      </c>
      <c r="B1107" s="84">
        <v>1.9114899999999999</v>
      </c>
      <c r="C1107" s="68">
        <v>21</v>
      </c>
      <c r="D1107" s="69">
        <v>0.33174599999999999</v>
      </c>
      <c r="E1107" s="69">
        <v>1.5797439999999998</v>
      </c>
      <c r="F1107" s="70">
        <v>0.37900400000000001</v>
      </c>
      <c r="G1107" s="70">
        <v>1.2007399999999999</v>
      </c>
      <c r="H1107" s="70">
        <v>4.9000000000000002E-2</v>
      </c>
    </row>
    <row r="1108" spans="1:8">
      <c r="A1108" s="66">
        <v>44697</v>
      </c>
      <c r="B1108" s="84">
        <v>1.88707</v>
      </c>
      <c r="C1108" s="68">
        <v>21</v>
      </c>
      <c r="D1108" s="69">
        <v>0.32750800000000002</v>
      </c>
      <c r="E1108" s="69">
        <v>1.5595620000000001</v>
      </c>
      <c r="F1108" s="70">
        <v>0.37900199999999995</v>
      </c>
      <c r="G1108" s="70">
        <v>1.1805600000000001</v>
      </c>
      <c r="H1108" s="70">
        <v>4.9000000000000002E-2</v>
      </c>
    </row>
    <row r="1109" spans="1:8">
      <c r="A1109" s="66">
        <v>44704</v>
      </c>
      <c r="B1109" s="84">
        <v>1.86703</v>
      </c>
      <c r="C1109" s="68">
        <v>21</v>
      </c>
      <c r="D1109" s="69">
        <v>0.32402999999999998</v>
      </c>
      <c r="E1109" s="69">
        <v>1.5429999999999999</v>
      </c>
      <c r="F1109" s="70">
        <v>0.37900000000000006</v>
      </c>
      <c r="G1109" s="70">
        <v>1.1639999999999999</v>
      </c>
      <c r="H1109" s="70">
        <v>4.9000000000000002E-2</v>
      </c>
    </row>
    <row r="1110" spans="1:8">
      <c r="A1110" s="96">
        <v>44711</v>
      </c>
      <c r="B1110" s="84">
        <v>1.8522099999999999</v>
      </c>
      <c r="C1110" s="68">
        <v>21</v>
      </c>
      <c r="D1110" s="69">
        <v>0.32145800000000002</v>
      </c>
      <c r="E1110" s="69">
        <v>1.5307519999999999</v>
      </c>
      <c r="F1110" s="70">
        <v>0.37900199999999984</v>
      </c>
      <c r="G1110" s="70">
        <v>1.1517500000000001</v>
      </c>
      <c r="H1110" s="70">
        <v>4.9000000000000002E-2</v>
      </c>
    </row>
    <row r="1111" spans="1:8">
      <c r="A1111" s="87">
        <v>44718</v>
      </c>
      <c r="B1111" s="88">
        <v>1.9169</v>
      </c>
      <c r="C1111" s="89">
        <v>21</v>
      </c>
      <c r="D1111" s="90">
        <v>0.33268500000000001</v>
      </c>
      <c r="E1111" s="91">
        <v>1.5842149999999999</v>
      </c>
      <c r="F1111" s="92">
        <v>0.37900500000000015</v>
      </c>
      <c r="G1111" s="93">
        <v>1.2052099999999999</v>
      </c>
      <c r="H1111" s="93">
        <v>4.9000000000000002E-2</v>
      </c>
    </row>
    <row r="1112" spans="1:8">
      <c r="A1112" s="66">
        <v>44725</v>
      </c>
      <c r="B1112" s="84">
        <v>2.00373</v>
      </c>
      <c r="C1112" s="68">
        <v>21</v>
      </c>
      <c r="D1112" s="69">
        <v>0.34775499999999998</v>
      </c>
      <c r="E1112" s="94">
        <v>1.655975</v>
      </c>
      <c r="F1112" s="95">
        <v>0.37899500000000003</v>
      </c>
      <c r="G1112" s="70">
        <v>1.27698</v>
      </c>
      <c r="H1112" s="70">
        <v>4.9000000000000002E-2</v>
      </c>
    </row>
    <row r="1113" spans="1:8">
      <c r="A1113" s="66">
        <v>44732</v>
      </c>
      <c r="B1113" s="84">
        <v>2.07653</v>
      </c>
      <c r="C1113" s="68">
        <v>21</v>
      </c>
      <c r="D1113" s="69">
        <v>0.36038999999999999</v>
      </c>
      <c r="E1113" s="94">
        <v>1.71614</v>
      </c>
      <c r="F1113" s="95">
        <v>0.379</v>
      </c>
      <c r="G1113" s="70">
        <v>1.33714</v>
      </c>
      <c r="H1113" s="70">
        <v>4.9000000000000002E-2</v>
      </c>
    </row>
    <row r="1114" spans="1:8">
      <c r="A1114" s="96">
        <v>44739</v>
      </c>
      <c r="B1114" s="97">
        <v>2.1004800000000001</v>
      </c>
      <c r="C1114" s="98">
        <v>21</v>
      </c>
      <c r="D1114" s="99">
        <v>0.36454599999999998</v>
      </c>
      <c r="E1114" s="100">
        <v>1.7359340000000001</v>
      </c>
      <c r="F1114" s="101">
        <v>0.37900400000000017</v>
      </c>
      <c r="G1114" s="102">
        <v>1.35693</v>
      </c>
      <c r="H1114" s="102">
        <v>4.9000000000000002E-2</v>
      </c>
    </row>
    <row r="1115" spans="1:8">
      <c r="A1115" s="106">
        <v>44746</v>
      </c>
      <c r="B1115" s="88">
        <v>2.0764900000000002</v>
      </c>
      <c r="C1115" s="89">
        <v>21</v>
      </c>
      <c r="D1115" s="90">
        <v>0.36038300000000001</v>
      </c>
      <c r="E1115" s="91">
        <v>1.716107</v>
      </c>
      <c r="F1115" s="92">
        <v>0.37899700000000014</v>
      </c>
      <c r="G1115" s="93">
        <v>1.33711</v>
      </c>
      <c r="H1115" s="93">
        <v>4.9000000000000002E-2</v>
      </c>
    </row>
    <row r="1116" spans="1:8">
      <c r="A1116" s="106">
        <v>44753</v>
      </c>
      <c r="B1116" s="84">
        <v>2.0225</v>
      </c>
      <c r="C1116" s="68">
        <v>21</v>
      </c>
      <c r="D1116" s="69">
        <v>0.35101199999999999</v>
      </c>
      <c r="E1116" s="94">
        <v>1.6714880000000001</v>
      </c>
      <c r="F1116" s="95">
        <v>0.37899800000000006</v>
      </c>
      <c r="G1116" s="70">
        <v>1.2924899999999999</v>
      </c>
      <c r="H1116" s="70">
        <v>4.9000000000000002E-2</v>
      </c>
    </row>
    <row r="1117" spans="1:8">
      <c r="A1117" s="106">
        <v>44760</v>
      </c>
      <c r="B1117" s="84">
        <v>1.9716100000000001</v>
      </c>
      <c r="C1117" s="68">
        <v>21</v>
      </c>
      <c r="D1117" s="69">
        <v>0.34217999999999998</v>
      </c>
      <c r="E1117" s="94">
        <v>1.6294300000000002</v>
      </c>
      <c r="F1117" s="95">
        <v>0.37900000000000017</v>
      </c>
      <c r="G1117" s="70">
        <v>1.2504299999999999</v>
      </c>
      <c r="H1117" s="70">
        <v>4.9000000000000002E-2</v>
      </c>
    </row>
    <row r="1118" spans="1:8">
      <c r="A1118" s="106">
        <v>44767</v>
      </c>
      <c r="B1118" s="97">
        <v>1.93306</v>
      </c>
      <c r="C1118" s="98">
        <v>21</v>
      </c>
      <c r="D1118" s="99">
        <v>0.33549000000000001</v>
      </c>
      <c r="E1118" s="100">
        <v>1.5975699999999999</v>
      </c>
      <c r="F1118" s="101">
        <v>0.37900000000000006</v>
      </c>
      <c r="G1118" s="102">
        <v>1.2185699999999999</v>
      </c>
      <c r="H1118" s="102">
        <v>4.9000000000000002E-2</v>
      </c>
    </row>
    <row r="1119" spans="1:8">
      <c r="A1119" s="107">
        <v>44774</v>
      </c>
      <c r="B1119" s="84">
        <v>1.8933199999999999</v>
      </c>
      <c r="C1119" s="68">
        <v>21</v>
      </c>
      <c r="D1119" s="69">
        <v>0.32859300000000002</v>
      </c>
      <c r="E1119" s="69">
        <v>1.564727</v>
      </c>
      <c r="F1119" s="70">
        <v>0.37899699999999992</v>
      </c>
      <c r="G1119" s="70">
        <v>1.18573</v>
      </c>
      <c r="H1119" s="70">
        <v>4.9000000000000002E-2</v>
      </c>
    </row>
    <row r="1120" spans="1:8">
      <c r="A1120" s="108">
        <v>44781</v>
      </c>
      <c r="B1120" s="84">
        <v>1.85426</v>
      </c>
      <c r="C1120" s="68">
        <v>21</v>
      </c>
      <c r="D1120" s="69">
        <v>0.32181399999999999</v>
      </c>
      <c r="E1120" s="69">
        <v>1.532446</v>
      </c>
      <c r="F1120" s="70">
        <v>0.37899599999999994</v>
      </c>
      <c r="G1120" s="70">
        <v>1.1534500000000001</v>
      </c>
      <c r="H1120" s="70">
        <v>4.9000000000000002E-2</v>
      </c>
    </row>
    <row r="1121" spans="1:8">
      <c r="A1121" s="108">
        <v>44788</v>
      </c>
      <c r="B1121" s="84">
        <v>1.8060799999999999</v>
      </c>
      <c r="C1121" s="68">
        <v>21</v>
      </c>
      <c r="D1121" s="69">
        <v>0.31345200000000001</v>
      </c>
      <c r="E1121" s="69">
        <v>1.4926279999999998</v>
      </c>
      <c r="F1121" s="70">
        <v>0.378998</v>
      </c>
      <c r="G1121" s="70">
        <v>1.1136299999999999</v>
      </c>
      <c r="H1121" s="70">
        <v>4.9000000000000002E-2</v>
      </c>
    </row>
    <row r="1122" spans="1:8">
      <c r="A1122" s="108">
        <v>44795</v>
      </c>
      <c r="B1122" s="84">
        <v>1.8161499999999999</v>
      </c>
      <c r="C1122" s="68">
        <v>21</v>
      </c>
      <c r="D1122" s="69">
        <v>0.31519999999999998</v>
      </c>
      <c r="E1122" s="69">
        <v>1.50095</v>
      </c>
      <c r="F1122" s="70">
        <v>0.37899999999999995</v>
      </c>
      <c r="G1122" s="70">
        <v>1.12195</v>
      </c>
      <c r="H1122" s="70">
        <v>4.9000000000000002E-2</v>
      </c>
    </row>
    <row r="1123" spans="1:8">
      <c r="A1123" s="109">
        <v>44802</v>
      </c>
      <c r="B1123" s="84">
        <v>1.8825499999999999</v>
      </c>
      <c r="C1123" s="68">
        <v>21</v>
      </c>
      <c r="D1123" s="69">
        <v>0.32672400000000001</v>
      </c>
      <c r="E1123" s="69">
        <v>1.5558259999999999</v>
      </c>
      <c r="F1123" s="70">
        <v>0.37899599999999989</v>
      </c>
      <c r="G1123" s="70">
        <v>1.17683</v>
      </c>
      <c r="H1123" s="70">
        <v>4.9000000000000002E-2</v>
      </c>
    </row>
    <row r="1124" spans="1:8">
      <c r="A1124" s="110">
        <v>44809</v>
      </c>
      <c r="B1124" s="88">
        <v>1.9212100000000001</v>
      </c>
      <c r="C1124" s="89">
        <v>21</v>
      </c>
      <c r="D1124" s="90">
        <v>0.33343299999999998</v>
      </c>
      <c r="E1124" s="91">
        <v>1.587777</v>
      </c>
      <c r="F1124" s="92">
        <v>0.37899700000000014</v>
      </c>
      <c r="G1124" s="93">
        <v>1.20878</v>
      </c>
      <c r="H1124" s="93">
        <v>4.9000000000000002E-2</v>
      </c>
    </row>
    <row r="1125" spans="1:8">
      <c r="A1125" s="110">
        <v>44816</v>
      </c>
      <c r="B1125" s="84">
        <v>1.9057299999999999</v>
      </c>
      <c r="C1125" s="68">
        <v>21</v>
      </c>
      <c r="D1125" s="69">
        <v>0.33074700000000001</v>
      </c>
      <c r="E1125" s="94">
        <v>1.574983</v>
      </c>
      <c r="F1125" s="95">
        <v>0.37900299999999987</v>
      </c>
      <c r="G1125" s="70">
        <v>1.19598</v>
      </c>
      <c r="H1125" s="70">
        <v>4.9000000000000002E-2</v>
      </c>
    </row>
    <row r="1126" spans="1:8">
      <c r="A1126" s="110">
        <v>44823</v>
      </c>
      <c r="B1126" s="84">
        <v>1.86799</v>
      </c>
      <c r="C1126" s="68">
        <v>21</v>
      </c>
      <c r="D1126" s="69">
        <v>0.32419700000000001</v>
      </c>
      <c r="E1126" s="94">
        <v>1.543793</v>
      </c>
      <c r="F1126" s="95">
        <v>0.37900300000000003</v>
      </c>
      <c r="G1126" s="70">
        <v>1.16479</v>
      </c>
      <c r="H1126" s="70">
        <v>4.9000000000000002E-2</v>
      </c>
    </row>
    <row r="1127" spans="1:8">
      <c r="A1127" s="110">
        <v>44830</v>
      </c>
      <c r="B1127" s="97">
        <v>1.8220099999999999</v>
      </c>
      <c r="C1127" s="98">
        <v>21</v>
      </c>
      <c r="D1127" s="99">
        <v>0.31621700000000003</v>
      </c>
      <c r="E1127" s="100">
        <v>1.5057929999999999</v>
      </c>
      <c r="F1127" s="101">
        <v>0.37900299999999992</v>
      </c>
      <c r="G1127" s="102">
        <v>1.12679</v>
      </c>
      <c r="H1127" s="102">
        <v>4.9000000000000002E-2</v>
      </c>
    </row>
    <row r="1128" spans="1:8">
      <c r="A1128" s="111">
        <v>44837</v>
      </c>
      <c r="B1128" s="84">
        <v>1.8083499999999999</v>
      </c>
      <c r="C1128" s="68">
        <v>21</v>
      </c>
      <c r="D1128" s="69">
        <v>0.31384600000000001</v>
      </c>
      <c r="E1128" s="69">
        <v>1.4945039999999998</v>
      </c>
      <c r="F1128" s="70">
        <v>0.37900399999999995</v>
      </c>
      <c r="G1128" s="70">
        <v>1.1154999999999999</v>
      </c>
      <c r="H1128" s="70">
        <v>4.9000000000000002E-2</v>
      </c>
    </row>
    <row r="1129" spans="1:8">
      <c r="A1129" s="110">
        <v>44844</v>
      </c>
      <c r="B1129" s="84">
        <v>1.8566</v>
      </c>
      <c r="C1129" s="68">
        <v>21</v>
      </c>
      <c r="D1129" s="69">
        <v>0.32222000000000001</v>
      </c>
      <c r="E1129" s="69">
        <v>1.5343800000000001</v>
      </c>
      <c r="F1129" s="70">
        <v>0.37899999999999995</v>
      </c>
      <c r="G1129" s="70">
        <v>1.1553800000000001</v>
      </c>
      <c r="H1129" s="70">
        <v>4.9000000000000002E-2</v>
      </c>
    </row>
    <row r="1130" spans="1:8">
      <c r="A1130" s="110">
        <v>44851</v>
      </c>
      <c r="B1130" s="84">
        <v>1.9492</v>
      </c>
      <c r="C1130" s="68">
        <v>21</v>
      </c>
      <c r="D1130" s="69">
        <v>0.33829100000000001</v>
      </c>
      <c r="E1130" s="69">
        <v>1.6109089999999999</v>
      </c>
      <c r="F1130" s="70">
        <v>0.37899899999999997</v>
      </c>
      <c r="G1130" s="70">
        <v>1.2319100000000001</v>
      </c>
      <c r="H1130" s="70">
        <v>4.9000000000000002E-2</v>
      </c>
    </row>
    <row r="1131" spans="1:8">
      <c r="A1131" s="110">
        <v>44858</v>
      </c>
      <c r="B1131" s="84">
        <v>1.9729000000000001</v>
      </c>
      <c r="C1131" s="68">
        <v>21</v>
      </c>
      <c r="D1131" s="69">
        <v>0.34240399999999999</v>
      </c>
      <c r="E1131" s="69">
        <v>1.6304960000000002</v>
      </c>
      <c r="F1131" s="70">
        <v>0.37899600000000006</v>
      </c>
      <c r="G1131" s="70">
        <v>1.2515000000000001</v>
      </c>
      <c r="H1131" s="70">
        <v>4.9000000000000002E-2</v>
      </c>
    </row>
    <row r="1132" spans="1:8">
      <c r="A1132" s="110">
        <v>44865</v>
      </c>
      <c r="B1132" s="84">
        <v>1.97143</v>
      </c>
      <c r="C1132" s="68">
        <v>21</v>
      </c>
      <c r="D1132" s="69">
        <v>0.34214899999999998</v>
      </c>
      <c r="E1132" s="69">
        <v>1.629281</v>
      </c>
      <c r="F1132" s="70">
        <v>0.37900099999999998</v>
      </c>
      <c r="G1132" s="70">
        <v>1.2502800000000001</v>
      </c>
      <c r="H1132" s="70">
        <v>4.9000000000000002E-2</v>
      </c>
    </row>
    <row r="1133" spans="1:8">
      <c r="A1133" s="111">
        <v>44872</v>
      </c>
      <c r="B1133" s="88">
        <v>1.9639800000000001</v>
      </c>
      <c r="C1133" s="89">
        <v>21</v>
      </c>
      <c r="D1133" s="90">
        <v>0.34085599999999999</v>
      </c>
      <c r="E1133" s="91">
        <v>1.623124</v>
      </c>
      <c r="F1133" s="92">
        <v>0.37900400000000017</v>
      </c>
      <c r="G1133" s="93">
        <v>1.2441199999999999</v>
      </c>
      <c r="H1133" s="93">
        <v>4.9000000000000002E-2</v>
      </c>
    </row>
    <row r="1134" spans="1:8">
      <c r="A1134" s="112">
        <v>44879</v>
      </c>
      <c r="B1134" s="84">
        <v>1.9399</v>
      </c>
      <c r="C1134" s="68">
        <v>21</v>
      </c>
      <c r="D1134" s="69">
        <v>0.336677</v>
      </c>
      <c r="E1134" s="94">
        <v>1.6032229999999998</v>
      </c>
      <c r="F1134" s="95">
        <v>0.37900299999999987</v>
      </c>
      <c r="G1134" s="70">
        <v>1.2242200000000001</v>
      </c>
      <c r="H1134" s="70">
        <v>4.9000000000000002E-2</v>
      </c>
    </row>
    <row r="1135" spans="1:8">
      <c r="A1135" s="112">
        <v>44886</v>
      </c>
      <c r="B1135" s="84">
        <v>1.8767799999999999</v>
      </c>
      <c r="C1135" s="68">
        <v>21</v>
      </c>
      <c r="D1135" s="69">
        <v>0.32572200000000001</v>
      </c>
      <c r="E1135" s="94">
        <v>1.5510579999999998</v>
      </c>
      <c r="F1135" s="95">
        <v>0.37899799999999978</v>
      </c>
      <c r="G1135" s="70">
        <v>1.1720600000000001</v>
      </c>
      <c r="H1135" s="70">
        <v>4.9000000000000002E-2</v>
      </c>
    </row>
    <row r="1136" spans="1:8">
      <c r="A1136" s="113">
        <v>44893</v>
      </c>
      <c r="B1136" s="97">
        <v>1.8215699999999999</v>
      </c>
      <c r="C1136" s="98">
        <v>21</v>
      </c>
      <c r="D1136" s="99">
        <v>0.31613999999999998</v>
      </c>
      <c r="E1136" s="100">
        <v>1.50543</v>
      </c>
      <c r="F1136" s="101">
        <v>0.37899999999999989</v>
      </c>
      <c r="G1136" s="102">
        <v>1.12643</v>
      </c>
      <c r="H1136" s="102">
        <v>4.9000000000000002E-2</v>
      </c>
    </row>
    <row r="1137" spans="1:8">
      <c r="A1137" s="111">
        <v>44900</v>
      </c>
      <c r="B1137" s="88">
        <v>1.76396</v>
      </c>
      <c r="C1137" s="89">
        <v>21</v>
      </c>
      <c r="D1137" s="90">
        <v>0.30614200000000003</v>
      </c>
      <c r="E1137" s="91">
        <v>1.4578180000000001</v>
      </c>
      <c r="F1137" s="92">
        <v>0.37899800000000006</v>
      </c>
      <c r="G1137" s="93">
        <v>1.0788199999999999</v>
      </c>
      <c r="H1137" s="93">
        <v>4.9000000000000002E-2</v>
      </c>
    </row>
    <row r="1138" spans="1:8">
      <c r="A1138" s="112">
        <v>44907</v>
      </c>
      <c r="B1138" s="84">
        <v>1.7109700000000001</v>
      </c>
      <c r="C1138" s="68">
        <v>21</v>
      </c>
      <c r="D1138" s="69">
        <v>0.29694500000000001</v>
      </c>
      <c r="E1138" s="94">
        <v>1.4140250000000001</v>
      </c>
      <c r="F1138" s="95">
        <v>0.37900500000000004</v>
      </c>
      <c r="G1138" s="70">
        <v>1.0350200000000001</v>
      </c>
      <c r="H1138" s="70">
        <v>4.9000000000000002E-2</v>
      </c>
    </row>
    <row r="1139" spans="1:8">
      <c r="A1139" s="112">
        <v>44914</v>
      </c>
      <c r="B1139" s="84">
        <v>1.6617500000000001</v>
      </c>
      <c r="C1139" s="68">
        <v>21</v>
      </c>
      <c r="D1139" s="69">
        <v>0.28840300000000002</v>
      </c>
      <c r="E1139" s="94">
        <v>1.3733470000000001</v>
      </c>
      <c r="F1139" s="95">
        <v>0.37899700000000008</v>
      </c>
      <c r="G1139" s="70">
        <v>0.99434999999999996</v>
      </c>
      <c r="H1139" s="70">
        <v>4.9000000000000002E-2</v>
      </c>
    </row>
    <row r="1140" spans="1:8">
      <c r="A1140" s="113">
        <v>44921</v>
      </c>
      <c r="B1140" s="97">
        <v>1.6433500000000001</v>
      </c>
      <c r="C1140" s="98">
        <v>21</v>
      </c>
      <c r="D1140" s="99">
        <v>0.28521000000000002</v>
      </c>
      <c r="E1140" s="100">
        <v>1.3581400000000001</v>
      </c>
      <c r="F1140" s="101">
        <v>0.37900000000000006</v>
      </c>
      <c r="G1140" s="102">
        <v>0.97914000000000001</v>
      </c>
      <c r="H1140" s="102">
        <v>4.9000000000000002E-2</v>
      </c>
    </row>
    <row r="1141" spans="1:8">
      <c r="A1141" s="111">
        <v>44928</v>
      </c>
      <c r="B1141" s="84">
        <v>1.6608099999999999</v>
      </c>
      <c r="C1141" s="68">
        <v>21</v>
      </c>
      <c r="D1141" s="69">
        <v>0.28824</v>
      </c>
      <c r="E1141" s="69">
        <v>1.3725699999999998</v>
      </c>
      <c r="F1141" s="70">
        <v>0.37899999999999995</v>
      </c>
      <c r="G1141" s="70">
        <v>0.99356999999999995</v>
      </c>
      <c r="H1141" s="70">
        <v>4.9000000000000002E-2</v>
      </c>
    </row>
    <row r="1142" spans="1:8">
      <c r="A1142" s="110">
        <v>44935</v>
      </c>
      <c r="B1142" s="84">
        <v>1.68194</v>
      </c>
      <c r="C1142" s="68">
        <v>21</v>
      </c>
      <c r="D1142" s="69">
        <v>0.29190700000000003</v>
      </c>
      <c r="E1142" s="69">
        <v>1.3900329999999999</v>
      </c>
      <c r="F1142" s="70">
        <v>0.37900299999999987</v>
      </c>
      <c r="G1142" s="70">
        <v>1.0110300000000001</v>
      </c>
      <c r="H1142" s="70">
        <v>4.9000000000000002E-2</v>
      </c>
    </row>
    <row r="1143" spans="1:8">
      <c r="A1143" s="110">
        <v>44942</v>
      </c>
      <c r="B1143" s="84">
        <v>1.6790799999999999</v>
      </c>
      <c r="C1143" s="68">
        <v>21</v>
      </c>
      <c r="D1143" s="69">
        <v>0.29141099999999998</v>
      </c>
      <c r="E1143" s="69">
        <v>1.3876689999999998</v>
      </c>
      <c r="F1143" s="70">
        <v>0.37899899999999997</v>
      </c>
      <c r="G1143" s="70">
        <v>1.00867</v>
      </c>
      <c r="H1143" s="70">
        <v>4.9000000000000002E-2</v>
      </c>
    </row>
    <row r="1144" spans="1:8">
      <c r="A1144" s="110">
        <v>44949</v>
      </c>
      <c r="B1144" s="84">
        <v>1.68831</v>
      </c>
      <c r="C1144" s="68">
        <v>21</v>
      </c>
      <c r="D1144" s="69">
        <v>0.29301199999999999</v>
      </c>
      <c r="E1144" s="69">
        <v>1.3952979999999999</v>
      </c>
      <c r="F1144" s="70">
        <v>0.378998</v>
      </c>
      <c r="G1144" s="70">
        <v>1.0163</v>
      </c>
      <c r="H1144" s="70">
        <v>4.9000000000000002E-2</v>
      </c>
    </row>
    <row r="1145" spans="1:8">
      <c r="A1145" s="110">
        <v>44956</v>
      </c>
      <c r="B1145" s="84">
        <v>1.70404</v>
      </c>
      <c r="C1145" s="68">
        <v>21</v>
      </c>
      <c r="D1145" s="69">
        <v>0.295742</v>
      </c>
      <c r="E1145" s="69">
        <v>1.408298</v>
      </c>
      <c r="F1145" s="70">
        <v>0.37899799999999989</v>
      </c>
      <c r="G1145" s="70">
        <v>1.0293000000000001</v>
      </c>
      <c r="H1145" s="70">
        <v>4.9000000000000002E-2</v>
      </c>
    </row>
    <row r="1146" spans="1:8">
      <c r="A1146" s="111">
        <v>44963</v>
      </c>
      <c r="B1146" s="88">
        <v>1.6774199999999999</v>
      </c>
      <c r="C1146" s="89">
        <v>21</v>
      </c>
      <c r="D1146" s="90">
        <v>0.29112199999999999</v>
      </c>
      <c r="E1146" s="91">
        <v>1.386298</v>
      </c>
      <c r="F1146" s="92">
        <v>0.37899799999999984</v>
      </c>
      <c r="G1146" s="93">
        <v>1.0073000000000001</v>
      </c>
      <c r="H1146" s="93">
        <v>4.9000000000000002E-2</v>
      </c>
    </row>
    <row r="1147" spans="1:8">
      <c r="A1147" s="112">
        <v>44970</v>
      </c>
      <c r="B1147" s="84">
        <v>1.6287499999999999</v>
      </c>
      <c r="C1147" s="68">
        <v>21</v>
      </c>
      <c r="D1147" s="69">
        <v>0.28267599999999998</v>
      </c>
      <c r="E1147" s="94">
        <v>1.346074</v>
      </c>
      <c r="F1147" s="95">
        <v>0.37900399999999995</v>
      </c>
      <c r="G1147" s="70">
        <v>0.96706999999999999</v>
      </c>
      <c r="H1147" s="70">
        <v>4.9000000000000002E-2</v>
      </c>
    </row>
    <row r="1148" spans="1:8">
      <c r="A1148" s="112">
        <v>44977</v>
      </c>
      <c r="B1148" s="84">
        <v>1.6113999999999999</v>
      </c>
      <c r="C1148" s="68">
        <v>21</v>
      </c>
      <c r="D1148" s="69">
        <v>0.27966400000000002</v>
      </c>
      <c r="E1148" s="94">
        <v>1.3317359999999998</v>
      </c>
      <c r="F1148" s="95">
        <v>0.37899599999999989</v>
      </c>
      <c r="G1148" s="70">
        <v>0.95274000000000003</v>
      </c>
      <c r="H1148" s="70">
        <v>4.9000000000000002E-2</v>
      </c>
    </row>
    <row r="1149" spans="1:8">
      <c r="A1149" s="113">
        <v>44984</v>
      </c>
      <c r="B1149" s="97">
        <v>1.5891</v>
      </c>
      <c r="C1149" s="98">
        <v>21</v>
      </c>
      <c r="D1149" s="99">
        <v>0.27579399999999998</v>
      </c>
      <c r="E1149" s="100">
        <v>1.3133059999999999</v>
      </c>
      <c r="F1149" s="101">
        <v>0.378996</v>
      </c>
      <c r="G1149" s="102">
        <v>0.93430999999999997</v>
      </c>
      <c r="H1149" s="102">
        <v>4.9000000000000002E-2</v>
      </c>
    </row>
    <row r="1150" spans="1:8">
      <c r="A1150" s="114">
        <v>44991</v>
      </c>
      <c r="B1150" s="115">
        <v>1.5888</v>
      </c>
      <c r="C1150" s="89">
        <v>21</v>
      </c>
      <c r="D1150" s="90">
        <v>0.27574199999999999</v>
      </c>
      <c r="E1150" s="90">
        <v>1.3130580000000001</v>
      </c>
      <c r="F1150" s="93" t="e">
        <v>#N/A</v>
      </c>
      <c r="G1150" s="93" t="e">
        <v>#N/A</v>
      </c>
      <c r="H1150" s="93">
        <v>4.9000000000000002E-2</v>
      </c>
    </row>
    <row r="1151" spans="1:8">
      <c r="A1151" s="110">
        <v>44998</v>
      </c>
      <c r="B1151" s="116">
        <v>1.59266</v>
      </c>
      <c r="C1151" s="68">
        <v>21</v>
      </c>
      <c r="D1151" s="69">
        <v>0.27641199999999999</v>
      </c>
      <c r="E1151" s="94">
        <v>1.3162479999999999</v>
      </c>
      <c r="F1151" s="95">
        <v>0.37899799999999995</v>
      </c>
      <c r="G1151" s="70">
        <v>0.93725000000000003</v>
      </c>
      <c r="H1151" s="70">
        <v>4.9000000000000002E-2</v>
      </c>
    </row>
    <row r="1152" spans="1:8">
      <c r="A1152" s="110">
        <v>45005</v>
      </c>
      <c r="B1152" s="116">
        <v>1.57104</v>
      </c>
      <c r="C1152" s="68">
        <v>21</v>
      </c>
      <c r="D1152" s="69">
        <v>0.27266000000000001</v>
      </c>
      <c r="E1152" s="94">
        <v>1.2983799999999999</v>
      </c>
      <c r="F1152" s="95">
        <v>0.379</v>
      </c>
      <c r="G1152" s="70">
        <v>0.91937999999999998</v>
      </c>
      <c r="H1152" s="70">
        <v>4.9000000000000002E-2</v>
      </c>
    </row>
    <row r="1153" spans="1:8">
      <c r="A1153" s="117">
        <v>45012</v>
      </c>
      <c r="B1153" s="118">
        <v>1.54589</v>
      </c>
      <c r="C1153" s="98">
        <v>21</v>
      </c>
      <c r="D1153" s="99">
        <v>0.26829500000000001</v>
      </c>
      <c r="E1153" s="100">
        <v>1.277595</v>
      </c>
      <c r="F1153" s="101">
        <v>0.37899500000000003</v>
      </c>
      <c r="G1153" s="102">
        <v>0.89859999999999995</v>
      </c>
      <c r="H1153" s="102">
        <v>4.9000000000000002E-2</v>
      </c>
    </row>
    <row r="1154" spans="1:8">
      <c r="A1154" s="114">
        <v>45019</v>
      </c>
      <c r="B1154" s="115">
        <v>1.52996</v>
      </c>
      <c r="C1154" s="89">
        <v>21</v>
      </c>
      <c r="D1154" s="90">
        <v>0.26552999999999999</v>
      </c>
      <c r="E1154" s="91">
        <v>1.2644299999999999</v>
      </c>
      <c r="F1154" s="92">
        <v>0.37899999999999995</v>
      </c>
      <c r="G1154" s="93">
        <v>0.88543000000000005</v>
      </c>
      <c r="H1154" s="93">
        <v>4.9000000000000002E-2</v>
      </c>
    </row>
    <row r="1155" spans="1:8">
      <c r="A1155" s="110">
        <v>45026</v>
      </c>
      <c r="B1155" s="116">
        <v>1.52372</v>
      </c>
      <c r="C1155" s="68">
        <v>21</v>
      </c>
      <c r="D1155" s="69">
        <v>0.26444699999999999</v>
      </c>
      <c r="E1155" s="94">
        <v>1.2592729999999999</v>
      </c>
      <c r="F1155" s="95">
        <v>0.37900299999999998</v>
      </c>
      <c r="G1155" s="70">
        <v>0.88027</v>
      </c>
      <c r="H1155" s="70">
        <v>4.9000000000000002E-2</v>
      </c>
    </row>
    <row r="1156" spans="1:8">
      <c r="A1156" s="110">
        <v>45033</v>
      </c>
      <c r="B1156" s="116">
        <v>1.5197499999999999</v>
      </c>
      <c r="C1156" s="68">
        <v>21</v>
      </c>
      <c r="D1156" s="69">
        <v>0.26375799999999999</v>
      </c>
      <c r="E1156" s="94">
        <v>1.255992</v>
      </c>
      <c r="F1156" s="95">
        <v>0.37900199999999989</v>
      </c>
      <c r="G1156" s="70">
        <v>0.87699000000000005</v>
      </c>
      <c r="H1156" s="70">
        <v>4.9000000000000002E-2</v>
      </c>
    </row>
    <row r="1157" spans="1:8">
      <c r="A1157" s="117">
        <v>45040</v>
      </c>
      <c r="B1157" s="118">
        <v>1.4964599999999999</v>
      </c>
      <c r="C1157" s="98">
        <v>21</v>
      </c>
      <c r="D1157" s="99">
        <v>0.259716</v>
      </c>
      <c r="E1157" s="100">
        <v>1.2367439999999998</v>
      </c>
      <c r="F1157" s="101">
        <v>0.37900399999999995</v>
      </c>
      <c r="G1157" s="102">
        <v>0.85773999999999995</v>
      </c>
      <c r="H1157" s="102">
        <v>4.9000000000000002E-2</v>
      </c>
    </row>
    <row r="1158" spans="1:8">
      <c r="A1158" s="114">
        <v>45047</v>
      </c>
      <c r="B1158" s="115">
        <v>1.46469</v>
      </c>
      <c r="C1158" s="89">
        <v>21</v>
      </c>
      <c r="D1158" s="90">
        <v>0.25420199999999998</v>
      </c>
      <c r="E1158" s="91">
        <v>1.210488</v>
      </c>
      <c r="F1158" s="92">
        <v>0.37899800000000011</v>
      </c>
      <c r="G1158" s="93">
        <v>0.83148999999999995</v>
      </c>
      <c r="H1158" s="93">
        <v>4.9000000000000002E-2</v>
      </c>
    </row>
    <row r="1159" spans="1:8">
      <c r="A1159" s="110">
        <v>45054</v>
      </c>
      <c r="B1159" s="116">
        <v>1.4337200000000001</v>
      </c>
      <c r="C1159" s="68">
        <v>21</v>
      </c>
      <c r="D1159" s="69">
        <v>0.24882699999999999</v>
      </c>
      <c r="E1159" s="94">
        <v>1.1848930000000002</v>
      </c>
      <c r="F1159" s="95">
        <v>0.37900300000000009</v>
      </c>
      <c r="G1159" s="70">
        <v>0.80589</v>
      </c>
      <c r="H1159" s="70">
        <v>4.9000000000000002E-2</v>
      </c>
    </row>
    <row r="1160" spans="1:8">
      <c r="A1160" s="110">
        <v>45061</v>
      </c>
      <c r="B1160" s="116">
        <v>1.4119900000000001</v>
      </c>
      <c r="C1160" s="68">
        <v>21</v>
      </c>
      <c r="D1160" s="69">
        <v>0.245056</v>
      </c>
      <c r="E1160" s="94">
        <v>1.1669340000000001</v>
      </c>
      <c r="F1160" s="95">
        <v>0.37900400000000006</v>
      </c>
      <c r="G1160" s="70">
        <v>0.78793000000000002</v>
      </c>
      <c r="H1160" s="70">
        <v>4.9000000000000002E-2</v>
      </c>
    </row>
    <row r="1161" spans="1:8">
      <c r="A1161" s="110">
        <v>45068</v>
      </c>
      <c r="B1161" s="116">
        <v>1.4091</v>
      </c>
      <c r="C1161" s="68">
        <v>21</v>
      </c>
      <c r="D1161" s="69">
        <v>0.24455499999999999</v>
      </c>
      <c r="E1161" s="94">
        <v>1.1645449999999999</v>
      </c>
      <c r="F1161" s="95">
        <v>0.37899500000000008</v>
      </c>
      <c r="G1161" s="70">
        <v>0.78554999999999997</v>
      </c>
      <c r="H1161" s="70">
        <v>4.9000000000000002E-2</v>
      </c>
    </row>
    <row r="1162" spans="1:8">
      <c r="A1162" s="117">
        <v>45075</v>
      </c>
      <c r="B1162" s="97">
        <v>1.41584</v>
      </c>
      <c r="C1162" s="98">
        <v>21</v>
      </c>
      <c r="D1162" s="99">
        <v>0.245724</v>
      </c>
      <c r="E1162" s="100">
        <v>1.1701159999999999</v>
      </c>
      <c r="F1162" s="101">
        <v>0.37899599999999994</v>
      </c>
      <c r="G1162" s="102">
        <v>0.79112000000000005</v>
      </c>
      <c r="H1162" s="102">
        <v>4.9000000000000002E-2</v>
      </c>
    </row>
    <row r="1163" spans="1:8">
      <c r="A1163" s="114">
        <v>45082</v>
      </c>
      <c r="B1163" s="115">
        <v>1.4171899999999999</v>
      </c>
      <c r="C1163" s="89">
        <v>21</v>
      </c>
      <c r="D1163" s="90">
        <v>0.24595900000000001</v>
      </c>
      <c r="E1163" s="91">
        <v>1.1712309999999999</v>
      </c>
      <c r="F1163" s="92">
        <v>0.37900099999999992</v>
      </c>
      <c r="G1163" s="93">
        <v>0.79222999999999999</v>
      </c>
      <c r="H1163" s="93">
        <v>4.9000000000000002E-2</v>
      </c>
    </row>
    <row r="1164" spans="1:8">
      <c r="A1164" s="110">
        <v>45089</v>
      </c>
      <c r="B1164" s="116">
        <v>1.4241600000000001</v>
      </c>
      <c r="C1164" s="68">
        <v>21</v>
      </c>
      <c r="D1164" s="69">
        <v>0.247168</v>
      </c>
      <c r="E1164" s="94">
        <v>1.176992</v>
      </c>
      <c r="F1164" s="95">
        <v>0.37900200000000012</v>
      </c>
      <c r="G1164" s="70">
        <v>0.79798999999999998</v>
      </c>
      <c r="H1164" s="70">
        <v>4.9000000000000002E-2</v>
      </c>
    </row>
    <row r="1165" spans="1:8">
      <c r="A1165" s="110">
        <v>45096</v>
      </c>
      <c r="B1165" s="116">
        <v>1.4271499999999999</v>
      </c>
      <c r="C1165" s="68">
        <v>21</v>
      </c>
      <c r="D1165" s="69">
        <v>0.24768699999999999</v>
      </c>
      <c r="E1165" s="94">
        <v>1.1794629999999999</v>
      </c>
      <c r="F1165" s="95">
        <v>0.37900299999999998</v>
      </c>
      <c r="G1165" s="70">
        <v>0.80045999999999995</v>
      </c>
      <c r="H1165" s="70">
        <v>4.9000000000000002E-2</v>
      </c>
    </row>
    <row r="1166" spans="1:8">
      <c r="A1166" s="117">
        <v>45103</v>
      </c>
      <c r="B1166" s="118">
        <v>1.4413899999999999</v>
      </c>
      <c r="C1166" s="98">
        <v>21</v>
      </c>
      <c r="D1166" s="99">
        <v>0.25015900000000002</v>
      </c>
      <c r="E1166" s="100">
        <v>1.1912309999999999</v>
      </c>
      <c r="F1166" s="101">
        <v>0.37900099999999992</v>
      </c>
      <c r="G1166" s="102">
        <v>0.81223000000000001</v>
      </c>
      <c r="H1166" s="102">
        <v>4.9000000000000002E-2</v>
      </c>
    </row>
    <row r="1167" spans="1:8">
      <c r="A1167" s="114">
        <v>45110</v>
      </c>
      <c r="B1167" s="115">
        <v>1.43757</v>
      </c>
      <c r="C1167" s="89">
        <v>21</v>
      </c>
      <c r="D1167" s="90">
        <v>0.249496</v>
      </c>
      <c r="E1167" s="91">
        <v>1.1880740000000001</v>
      </c>
      <c r="F1167" s="92">
        <v>0.37900400000000006</v>
      </c>
      <c r="G1167" s="93">
        <v>0.80906999999999996</v>
      </c>
      <c r="H1167" s="93">
        <v>4.9000000000000002E-2</v>
      </c>
    </row>
    <row r="1168" spans="1:8">
      <c r="A1168" s="110">
        <v>45117</v>
      </c>
      <c r="B1168" s="116">
        <v>1.4396500000000001</v>
      </c>
      <c r="C1168" s="68">
        <v>21</v>
      </c>
      <c r="D1168" s="69">
        <v>0.249857</v>
      </c>
      <c r="E1168" s="94">
        <v>1.1897930000000001</v>
      </c>
      <c r="F1168" s="95">
        <v>0.37900300000000009</v>
      </c>
      <c r="G1168" s="70">
        <v>0.81079000000000001</v>
      </c>
      <c r="H1168" s="70">
        <v>4.9000000000000002E-2</v>
      </c>
    </row>
    <row r="1169" spans="1:8">
      <c r="A1169" s="110">
        <v>45124</v>
      </c>
      <c r="B1169" s="116">
        <v>1.4534800000000001</v>
      </c>
      <c r="C1169" s="68">
        <v>21</v>
      </c>
      <c r="D1169" s="69">
        <v>0.25225700000000001</v>
      </c>
      <c r="E1169" s="94">
        <v>1.2012230000000002</v>
      </c>
      <c r="F1169" s="95">
        <v>0.37900300000000015</v>
      </c>
      <c r="G1169" s="70">
        <v>0.82221999999999995</v>
      </c>
      <c r="H1169" s="70">
        <v>4.9000000000000002E-2</v>
      </c>
    </row>
    <row r="1170" spans="1:8">
      <c r="A1170" s="110">
        <v>45131</v>
      </c>
      <c r="B1170" s="116">
        <v>1.4653099999999999</v>
      </c>
      <c r="C1170" s="68">
        <v>21</v>
      </c>
      <c r="D1170" s="69">
        <v>0.25430999999999998</v>
      </c>
      <c r="E1170" s="94">
        <v>1.2109999999999999</v>
      </c>
      <c r="F1170" s="95">
        <v>0.37899999999999995</v>
      </c>
      <c r="G1170" s="70">
        <v>0.83199999999999996</v>
      </c>
      <c r="H1170" s="70">
        <v>4.9000000000000002E-2</v>
      </c>
    </row>
    <row r="1171" spans="1:8">
      <c r="A1171" s="117">
        <v>45138</v>
      </c>
      <c r="B1171" s="97">
        <v>1.50179</v>
      </c>
      <c r="C1171" s="98">
        <v>21</v>
      </c>
      <c r="D1171" s="99">
        <v>0.26064100000000001</v>
      </c>
      <c r="E1171" s="100">
        <v>1.2411490000000001</v>
      </c>
      <c r="F1171" s="101">
        <v>0.37899899999999997</v>
      </c>
      <c r="G1171" s="102">
        <v>0.86214999999999997</v>
      </c>
      <c r="H1171" s="102">
        <v>4.9000000000000002E-2</v>
      </c>
    </row>
    <row r="1172" spans="1:8">
      <c r="A1172" s="114">
        <v>45145</v>
      </c>
      <c r="B1172" s="115">
        <v>1.5526599999999999</v>
      </c>
      <c r="C1172" s="89">
        <v>21</v>
      </c>
      <c r="D1172" s="90">
        <v>0.26946999999999999</v>
      </c>
      <c r="E1172" s="91">
        <v>1.2831899999999998</v>
      </c>
      <c r="F1172" s="92">
        <v>0.37899999999999989</v>
      </c>
      <c r="G1172" s="93">
        <v>0.90419000000000005</v>
      </c>
      <c r="H1172" s="93">
        <v>4.9000000000000002E-2</v>
      </c>
    </row>
    <row r="1173" spans="1:8">
      <c r="A1173" s="110">
        <v>45152</v>
      </c>
      <c r="B1173" s="116">
        <v>1.58619</v>
      </c>
      <c r="C1173" s="68">
        <v>21</v>
      </c>
      <c r="D1173" s="69">
        <v>0.27528900000000001</v>
      </c>
      <c r="E1173" s="94">
        <v>1.3109009999999999</v>
      </c>
      <c r="F1173" s="95">
        <v>0.37900100000000003</v>
      </c>
      <c r="G1173" s="70">
        <v>0.93189999999999995</v>
      </c>
      <c r="H1173" s="70">
        <v>4.9000000000000002E-2</v>
      </c>
    </row>
    <row r="1174" spans="1:8">
      <c r="A1174" s="110">
        <v>45159</v>
      </c>
      <c r="B1174" s="116">
        <v>1.6019099999999999</v>
      </c>
      <c r="C1174" s="68">
        <v>21</v>
      </c>
      <c r="D1174" s="69">
        <v>0.27801700000000001</v>
      </c>
      <c r="E1174" s="94">
        <v>1.323893</v>
      </c>
      <c r="F1174" s="95">
        <v>0.37900299999999992</v>
      </c>
      <c r="G1174" s="70">
        <v>0.94489000000000001</v>
      </c>
      <c r="H1174" s="70">
        <v>4.9000000000000002E-2</v>
      </c>
    </row>
    <row r="1175" spans="1:8">
      <c r="A1175" s="117">
        <v>45166</v>
      </c>
      <c r="B1175" s="118">
        <v>1.61226</v>
      </c>
      <c r="C1175" s="98">
        <v>21</v>
      </c>
      <c r="D1175" s="99">
        <v>0.27981400000000001</v>
      </c>
      <c r="E1175" s="100">
        <v>1.332446</v>
      </c>
      <c r="F1175" s="101">
        <v>0.378996</v>
      </c>
      <c r="G1175" s="102">
        <v>0.95345000000000002</v>
      </c>
      <c r="H1175" s="102">
        <v>4.9000000000000002E-2</v>
      </c>
    </row>
    <row r="1176" spans="1:8">
      <c r="A1176" s="114">
        <v>45173</v>
      </c>
      <c r="B1176" s="115">
        <v>1.6228199999999999</v>
      </c>
      <c r="C1176" s="89">
        <v>21</v>
      </c>
      <c r="D1176" s="90">
        <v>0.28164600000000001</v>
      </c>
      <c r="E1176" s="91">
        <v>1.3411739999999999</v>
      </c>
      <c r="F1176" s="92">
        <v>0.37900399999999995</v>
      </c>
      <c r="G1176" s="93">
        <v>0.96216999999999997</v>
      </c>
      <c r="H1176" s="93">
        <v>4.9000000000000002E-2</v>
      </c>
    </row>
    <row r="1177" spans="1:8">
      <c r="A1177" s="110">
        <v>45180</v>
      </c>
      <c r="B1177" s="116">
        <v>1.63415</v>
      </c>
      <c r="C1177" s="68">
        <v>21</v>
      </c>
      <c r="D1177" s="69">
        <v>0.283613</v>
      </c>
      <c r="E1177" s="94">
        <v>1.3505370000000001</v>
      </c>
      <c r="F1177" s="95">
        <v>0.37899700000000003</v>
      </c>
      <c r="G1177" s="70">
        <v>0.97153999999999996</v>
      </c>
      <c r="H1177" s="70">
        <v>4.9000000000000002E-2</v>
      </c>
    </row>
    <row r="1178" spans="1:8">
      <c r="A1178" s="110">
        <v>45187</v>
      </c>
      <c r="B1178" s="116">
        <v>1.6682600000000001</v>
      </c>
      <c r="C1178" s="68">
        <v>21</v>
      </c>
      <c r="D1178" s="69">
        <v>0.28953299999999998</v>
      </c>
      <c r="E1178" s="94">
        <v>1.378727</v>
      </c>
      <c r="F1178" s="95">
        <v>0.37899700000000008</v>
      </c>
      <c r="G1178" s="70">
        <v>0.99973000000000001</v>
      </c>
      <c r="H1178" s="70">
        <v>4.9000000000000002E-2</v>
      </c>
    </row>
    <row r="1179" spans="1:8">
      <c r="A1179" s="117">
        <v>45194</v>
      </c>
      <c r="B1179" s="118">
        <v>1.68591</v>
      </c>
      <c r="C1179" s="98">
        <v>21</v>
      </c>
      <c r="D1179" s="99">
        <v>0.29259600000000002</v>
      </c>
      <c r="E1179" s="100">
        <v>1.3933139999999999</v>
      </c>
      <c r="F1179" s="101">
        <v>0.37900399999999995</v>
      </c>
      <c r="G1179" s="102">
        <v>1.01431</v>
      </c>
      <c r="H1179" s="102">
        <v>4.9000000000000002E-2</v>
      </c>
    </row>
    <row r="1180" spans="1:8">
      <c r="A1180" s="114">
        <v>45201</v>
      </c>
      <c r="B1180" s="115">
        <v>1.6877</v>
      </c>
      <c r="C1180" s="89">
        <v>21</v>
      </c>
      <c r="D1180" s="90">
        <v>0.29290699999999997</v>
      </c>
      <c r="E1180" s="91">
        <v>1.3947929999999999</v>
      </c>
      <c r="F1180" s="92">
        <v>0.37900300000000003</v>
      </c>
      <c r="G1180" s="93">
        <v>1.01579</v>
      </c>
      <c r="H1180" s="93">
        <v>4.9000000000000002E-2</v>
      </c>
    </row>
    <row r="1181" spans="1:8">
      <c r="A1181" s="110">
        <v>45208</v>
      </c>
      <c r="B1181" s="116">
        <v>1.6827700000000001</v>
      </c>
      <c r="C1181" s="68">
        <v>21</v>
      </c>
      <c r="D1181" s="69">
        <v>0.29205100000000001</v>
      </c>
      <c r="E1181" s="94">
        <v>1.390719</v>
      </c>
      <c r="F1181" s="95">
        <v>0.37899900000000014</v>
      </c>
      <c r="G1181" s="70">
        <v>1.01172</v>
      </c>
      <c r="H1181" s="70">
        <v>4.9000000000000002E-2</v>
      </c>
    </row>
    <row r="1182" spans="1:8">
      <c r="A1182" s="110">
        <v>45215</v>
      </c>
      <c r="B1182" s="116">
        <v>1.6568799999999999</v>
      </c>
      <c r="C1182" s="68">
        <v>21</v>
      </c>
      <c r="D1182" s="69">
        <v>0.28755799999999998</v>
      </c>
      <c r="E1182" s="94">
        <v>1.3693219999999999</v>
      </c>
      <c r="F1182" s="95">
        <v>0.37900199999999995</v>
      </c>
      <c r="G1182" s="70">
        <v>0.99031999999999998</v>
      </c>
      <c r="H1182" s="70">
        <v>4.9000000000000002E-2</v>
      </c>
    </row>
    <row r="1183" spans="1:8">
      <c r="A1183" s="110">
        <v>45222</v>
      </c>
      <c r="B1183" s="116">
        <v>1.6540699999999999</v>
      </c>
      <c r="C1183" s="68">
        <v>21</v>
      </c>
      <c r="D1183" s="69">
        <v>0.28706999999999999</v>
      </c>
      <c r="E1183" s="94">
        <v>1.367</v>
      </c>
      <c r="F1183" s="95">
        <v>0.37899999999999995</v>
      </c>
      <c r="G1183" s="70">
        <v>0.98799999999999999</v>
      </c>
      <c r="H1183" s="70">
        <v>4.9000000000000002E-2</v>
      </c>
    </row>
    <row r="1184" spans="1:8">
      <c r="A1184" s="117">
        <v>45229</v>
      </c>
      <c r="B1184" s="118">
        <v>1.64578</v>
      </c>
      <c r="C1184" s="98">
        <v>21</v>
      </c>
      <c r="D1184" s="99">
        <v>0.28563100000000002</v>
      </c>
      <c r="E1184" s="100">
        <v>1.3601490000000001</v>
      </c>
      <c r="F1184" s="101">
        <v>0.37899900000000003</v>
      </c>
      <c r="G1184" s="102">
        <v>0.98114999999999997</v>
      </c>
      <c r="H1184" s="102">
        <v>4.9000000000000002E-2</v>
      </c>
    </row>
    <row r="1185" spans="1:8">
      <c r="A1185" s="110">
        <v>45236</v>
      </c>
      <c r="B1185" s="116">
        <v>1.6408100000000001</v>
      </c>
      <c r="C1185" s="68">
        <v>21</v>
      </c>
      <c r="D1185" s="69">
        <v>0.28476899999999999</v>
      </c>
      <c r="E1185" s="94">
        <v>1.3560410000000001</v>
      </c>
      <c r="F1185" s="95">
        <v>0.37900100000000009</v>
      </c>
      <c r="G1185" s="70">
        <v>0.97704000000000002</v>
      </c>
      <c r="H1185" s="70">
        <v>4.9000000000000002E-2</v>
      </c>
    </row>
    <row r="1186" spans="1:8">
      <c r="A1186" s="110">
        <v>45243</v>
      </c>
      <c r="B1186" s="116">
        <v>1.6070899999999999</v>
      </c>
      <c r="C1186" s="68">
        <v>21</v>
      </c>
      <c r="D1186" s="69">
        <v>0.278916</v>
      </c>
      <c r="E1186" s="94">
        <v>1.328174</v>
      </c>
      <c r="F1186" s="95">
        <v>0.37900399999999995</v>
      </c>
      <c r="G1186" s="70">
        <v>0.94916999999999996</v>
      </c>
      <c r="H1186" s="70">
        <v>4.9000000000000002E-2</v>
      </c>
    </row>
    <row r="1187" spans="1:8">
      <c r="A1187" s="110">
        <v>45250</v>
      </c>
      <c r="B1187" s="116">
        <v>1.57708</v>
      </c>
      <c r="C1187" s="68">
        <v>21</v>
      </c>
      <c r="D1187" s="69">
        <v>0.27370800000000001</v>
      </c>
      <c r="E1187" s="94">
        <v>1.303372</v>
      </c>
      <c r="F1187" s="95">
        <v>0.37900200000000001</v>
      </c>
      <c r="G1187" s="70">
        <v>0.92437000000000002</v>
      </c>
      <c r="H1187" s="70">
        <v>4.9000000000000002E-2</v>
      </c>
    </row>
    <row r="1188" spans="1:8">
      <c r="A1188" s="110">
        <v>45257</v>
      </c>
      <c r="B1188" s="116">
        <v>1.5585899999999999</v>
      </c>
      <c r="C1188" s="68">
        <v>21</v>
      </c>
      <c r="D1188" s="69">
        <v>0.27049899999999999</v>
      </c>
      <c r="E1188" s="94">
        <v>1.2880909999999999</v>
      </c>
      <c r="F1188" s="95">
        <v>0.37900099999999998</v>
      </c>
      <c r="G1188" s="70">
        <v>0.90908999999999995</v>
      </c>
      <c r="H1188" s="70">
        <v>4.9000000000000002E-2</v>
      </c>
    </row>
    <row r="1189" spans="1:8">
      <c r="A1189" s="114">
        <v>45264</v>
      </c>
      <c r="B1189" s="115">
        <v>1.54308</v>
      </c>
      <c r="C1189" s="89">
        <v>21</v>
      </c>
      <c r="D1189" s="90">
        <v>0.26780700000000002</v>
      </c>
      <c r="E1189" s="91">
        <v>1.2752729999999999</v>
      </c>
      <c r="F1189" s="92">
        <v>0.37900299999999998</v>
      </c>
      <c r="G1189" s="93">
        <v>0.89627000000000001</v>
      </c>
      <c r="H1189" s="93">
        <v>4.9000000000000002E-2</v>
      </c>
    </row>
    <row r="1190" spans="1:8">
      <c r="A1190" s="110">
        <v>45271</v>
      </c>
      <c r="B1190" s="116">
        <v>1.5265899999999999</v>
      </c>
      <c r="C1190" s="68">
        <v>21</v>
      </c>
      <c r="D1190" s="69">
        <v>0.26494499999999999</v>
      </c>
      <c r="E1190" s="94">
        <v>1.2616449999999999</v>
      </c>
      <c r="F1190" s="95">
        <v>0.37900499999999993</v>
      </c>
      <c r="G1190" s="70">
        <v>0.88263999999999998</v>
      </c>
      <c r="H1190" s="70">
        <v>4.9000000000000002E-2</v>
      </c>
    </row>
    <row r="1191" spans="1:8">
      <c r="A1191" s="108">
        <v>45278</v>
      </c>
      <c r="B1191" s="116">
        <v>1.50166</v>
      </c>
      <c r="C1191" s="68">
        <v>21</v>
      </c>
      <c r="D1191" s="69">
        <v>0.26061899999999999</v>
      </c>
      <c r="E1191" s="94">
        <v>1.2410410000000001</v>
      </c>
      <c r="F1191" s="95">
        <v>0.37900099999999998</v>
      </c>
      <c r="G1191" s="70">
        <v>0.86204000000000003</v>
      </c>
      <c r="H1191" s="70">
        <v>4.9000000000000002E-2</v>
      </c>
    </row>
    <row r="1192" spans="1:8">
      <c r="A1192" s="109">
        <v>45285</v>
      </c>
      <c r="B1192" s="118">
        <v>1.4929600000000001</v>
      </c>
      <c r="C1192" s="98">
        <v>21</v>
      </c>
      <c r="D1192" s="99">
        <v>0.25910899999999998</v>
      </c>
      <c r="E1192" s="100">
        <v>1.233851</v>
      </c>
      <c r="F1192" s="101">
        <v>0.37900100000000009</v>
      </c>
      <c r="G1192" s="102">
        <v>0.85485</v>
      </c>
      <c r="H1192" s="102">
        <v>4.9000000000000002E-2</v>
      </c>
    </row>
    <row r="1193" spans="1:8">
      <c r="A1193" s="107">
        <v>45292</v>
      </c>
      <c r="B1193" s="115">
        <v>1.4936499999999999</v>
      </c>
      <c r="C1193" s="89">
        <v>21</v>
      </c>
      <c r="D1193" s="90">
        <v>0.25922899999999999</v>
      </c>
      <c r="E1193" s="91">
        <v>1.234421</v>
      </c>
      <c r="F1193" s="92">
        <v>0.37900099999999998</v>
      </c>
      <c r="G1193" s="93">
        <v>0.85541999999999996</v>
      </c>
      <c r="H1193" s="93">
        <v>4.9000000000000002E-2</v>
      </c>
    </row>
    <row r="1194" spans="1:8">
      <c r="A1194" s="108">
        <v>45299</v>
      </c>
      <c r="B1194" s="116">
        <v>1.4880199999999999</v>
      </c>
      <c r="C1194" s="68">
        <v>21</v>
      </c>
      <c r="D1194" s="69">
        <v>0.25825100000000001</v>
      </c>
      <c r="E1194" s="94">
        <v>1.2297689999999999</v>
      </c>
      <c r="F1194" s="95">
        <v>0.37899899999999986</v>
      </c>
      <c r="G1194" s="70">
        <v>0.85077000000000003</v>
      </c>
      <c r="H1194" s="70">
        <v>4.9000000000000002E-2</v>
      </c>
    </row>
    <row r="1195" spans="1:8">
      <c r="A1195" s="108">
        <v>45306</v>
      </c>
      <c r="B1195" s="116">
        <v>1.4838800000000001</v>
      </c>
      <c r="C1195" s="68">
        <v>21</v>
      </c>
      <c r="D1195" s="69">
        <v>0.25753300000000001</v>
      </c>
      <c r="E1195" s="94">
        <v>1.2263470000000001</v>
      </c>
      <c r="F1195" s="95">
        <v>0.37899700000000003</v>
      </c>
      <c r="G1195" s="70">
        <v>0.84735000000000005</v>
      </c>
      <c r="H1195" s="70">
        <v>4.9000000000000002E-2</v>
      </c>
    </row>
    <row r="1196" spans="1:8">
      <c r="A1196" s="108">
        <v>45313</v>
      </c>
      <c r="B1196" s="116">
        <v>1.48682</v>
      </c>
      <c r="C1196" s="68">
        <v>21</v>
      </c>
      <c r="D1196" s="69">
        <v>0.25804300000000002</v>
      </c>
      <c r="E1196" s="94">
        <v>1.228777</v>
      </c>
      <c r="F1196" s="95">
        <v>0.37899700000000003</v>
      </c>
      <c r="G1196" s="70">
        <v>0.84977999999999998</v>
      </c>
      <c r="H1196" s="70">
        <v>4.9000000000000002E-2</v>
      </c>
    </row>
    <row r="1197" spans="1:8">
      <c r="A1197" s="109">
        <v>45320</v>
      </c>
      <c r="B1197" s="118">
        <v>1.4958100000000001</v>
      </c>
      <c r="C1197" s="98">
        <v>21</v>
      </c>
      <c r="D1197" s="99">
        <v>0.25960299999999997</v>
      </c>
      <c r="E1197" s="100">
        <v>1.2362070000000001</v>
      </c>
      <c r="F1197" s="101">
        <v>0.37899700000000008</v>
      </c>
      <c r="G1197" s="102">
        <v>0.85721000000000003</v>
      </c>
      <c r="H1197" s="102">
        <v>4.9000000000000002E-2</v>
      </c>
    </row>
    <row r="1198" spans="1:8">
      <c r="A1198" s="107">
        <v>45327</v>
      </c>
      <c r="B1198" s="115">
        <v>1.51295</v>
      </c>
      <c r="C1198" s="89">
        <v>21</v>
      </c>
      <c r="D1198" s="90">
        <v>0.26257799999999998</v>
      </c>
      <c r="E1198" s="91">
        <v>1.250372</v>
      </c>
      <c r="F1198" s="92">
        <v>0.37900200000000006</v>
      </c>
      <c r="G1198" s="93">
        <v>0.87136999999999998</v>
      </c>
      <c r="H1198" s="93">
        <v>4.9000000000000002E-2</v>
      </c>
    </row>
    <row r="1199" spans="1:8">
      <c r="A1199" s="108">
        <v>45334</v>
      </c>
      <c r="B1199" s="116">
        <v>1.52789</v>
      </c>
      <c r="C1199" s="68">
        <v>21</v>
      </c>
      <c r="D1199" s="69">
        <v>0.26517099999999999</v>
      </c>
      <c r="E1199" s="94">
        <v>1.2627189999999999</v>
      </c>
      <c r="F1199" s="95">
        <v>0.37899900000000003</v>
      </c>
      <c r="G1199" s="70">
        <v>0.88371999999999995</v>
      </c>
      <c r="H1199" s="70">
        <v>4.9000000000000002E-2</v>
      </c>
    </row>
    <row r="1200" spans="1:8">
      <c r="A1200" s="108">
        <v>45341</v>
      </c>
      <c r="B1200" s="116">
        <v>1.55829</v>
      </c>
      <c r="C1200" s="68">
        <v>21</v>
      </c>
      <c r="D1200" s="69">
        <v>0.27044699999999999</v>
      </c>
      <c r="E1200" s="94">
        <v>1.2878430000000001</v>
      </c>
      <c r="F1200" s="95">
        <v>0.37900299999999998</v>
      </c>
      <c r="G1200" s="70">
        <v>0.90883999999999998</v>
      </c>
      <c r="H1200" s="70">
        <v>4.9000000000000002E-2</v>
      </c>
    </row>
    <row r="1201" spans="1:8">
      <c r="A1201" s="109">
        <v>45348</v>
      </c>
      <c r="B1201" s="118">
        <v>1.56132</v>
      </c>
      <c r="C1201" s="98">
        <v>21</v>
      </c>
      <c r="D1201" s="99">
        <v>0.27097300000000002</v>
      </c>
      <c r="E1201" s="100">
        <v>1.2903470000000001</v>
      </c>
      <c r="F1201" s="101">
        <v>0.37899700000000003</v>
      </c>
      <c r="G1201" s="102">
        <v>0.91134999999999999</v>
      </c>
      <c r="H1201" s="102">
        <v>4.9000000000000002E-2</v>
      </c>
    </row>
    <row r="1202" spans="1:8">
      <c r="A1202" s="107">
        <v>45355</v>
      </c>
      <c r="B1202" s="115">
        <v>1.5522499999999999</v>
      </c>
      <c r="C1202" s="89">
        <v>21</v>
      </c>
      <c r="D1202" s="90">
        <v>0.269399</v>
      </c>
      <c r="E1202" s="91">
        <v>1.282851</v>
      </c>
      <c r="F1202" s="92">
        <v>0.37900099999999987</v>
      </c>
      <c r="G1202" s="93">
        <v>0.90385000000000004</v>
      </c>
      <c r="H1202" s="93">
        <v>4.9000000000000002E-2</v>
      </c>
    </row>
    <row r="1203" spans="1:8">
      <c r="A1203" s="108">
        <v>45362</v>
      </c>
      <c r="B1203" s="116">
        <v>1.5424899999999999</v>
      </c>
      <c r="C1203" s="68">
        <v>21</v>
      </c>
      <c r="D1203" s="69">
        <v>0.26770500000000003</v>
      </c>
      <c r="E1203" s="94">
        <v>1.2747849999999998</v>
      </c>
      <c r="F1203" s="95">
        <v>0.37899499999999992</v>
      </c>
      <c r="G1203" s="70">
        <v>0.89578999999999998</v>
      </c>
      <c r="H1203" s="70">
        <v>4.9000000000000002E-2</v>
      </c>
    </row>
    <row r="1204" spans="1:8">
      <c r="A1204" s="108">
        <v>45369</v>
      </c>
      <c r="B1204" s="116">
        <v>1.53237</v>
      </c>
      <c r="C1204" s="68">
        <v>21</v>
      </c>
      <c r="D1204" s="69">
        <v>0.26594899999999999</v>
      </c>
      <c r="E1204" s="94">
        <v>1.266421</v>
      </c>
      <c r="F1204" s="95">
        <v>0.37900100000000003</v>
      </c>
      <c r="G1204" s="70">
        <v>0.88741999999999999</v>
      </c>
      <c r="H1204" s="70">
        <v>4.9000000000000002E-2</v>
      </c>
    </row>
    <row r="1205" spans="1:8">
      <c r="A1205" s="109">
        <v>45376</v>
      </c>
      <c r="B1205" s="118">
        <v>1.5401</v>
      </c>
      <c r="C1205" s="98">
        <v>21</v>
      </c>
      <c r="D1205" s="99">
        <v>0.26729000000000003</v>
      </c>
      <c r="E1205" s="100">
        <v>1.27281</v>
      </c>
      <c r="F1205" s="101">
        <v>0.379</v>
      </c>
      <c r="G1205" s="102">
        <v>0.89380999999999999</v>
      </c>
      <c r="H1205" s="102">
        <v>4.9000000000000002E-2</v>
      </c>
    </row>
    <row r="1206" spans="1:8">
      <c r="A1206" s="107">
        <v>45383</v>
      </c>
      <c r="B1206" s="115">
        <v>1.54186</v>
      </c>
      <c r="C1206" s="89">
        <v>21</v>
      </c>
      <c r="D1206" s="90">
        <v>0.267596</v>
      </c>
      <c r="E1206" s="91">
        <v>1.2742640000000001</v>
      </c>
      <c r="F1206" s="92">
        <v>0.37900400000000006</v>
      </c>
      <c r="G1206" s="93">
        <v>0.89525999999999994</v>
      </c>
      <c r="H1206" s="93">
        <v>4.9000000000000002E-2</v>
      </c>
    </row>
    <row r="1207" spans="1:8">
      <c r="A1207" s="108">
        <v>45390</v>
      </c>
      <c r="B1207" s="116">
        <v>1.55158</v>
      </c>
      <c r="C1207" s="68">
        <v>21</v>
      </c>
      <c r="D1207" s="69">
        <v>0.26928200000000002</v>
      </c>
      <c r="E1207" s="94">
        <v>1.2822979999999999</v>
      </c>
      <c r="F1207" s="95">
        <v>0.37899799999999995</v>
      </c>
      <c r="G1207" s="70">
        <v>0.90329999999999999</v>
      </c>
      <c r="H1207" s="70">
        <v>4.9000000000000002E-2</v>
      </c>
    </row>
    <row r="1208" spans="1:8">
      <c r="A1208" s="108">
        <v>45397</v>
      </c>
      <c r="B1208" s="116">
        <v>1.5605199999999999</v>
      </c>
      <c r="C1208" s="68">
        <v>21</v>
      </c>
      <c r="D1208" s="69">
        <v>0.27083400000000002</v>
      </c>
      <c r="E1208" s="94">
        <v>1.2896859999999999</v>
      </c>
      <c r="F1208" s="95">
        <v>0.37899599999999989</v>
      </c>
      <c r="G1208" s="70">
        <v>0.91069</v>
      </c>
      <c r="H1208" s="70">
        <v>4.9000000000000002E-2</v>
      </c>
    </row>
    <row r="1209" spans="1:8">
      <c r="A1209" s="108">
        <v>45404</v>
      </c>
      <c r="B1209" s="116">
        <v>1.5587500000000001</v>
      </c>
      <c r="C1209" s="68">
        <v>21</v>
      </c>
      <c r="D1209" s="69">
        <v>0.27052700000000002</v>
      </c>
      <c r="E1209" s="94">
        <v>1.2882230000000001</v>
      </c>
      <c r="F1209" s="95">
        <v>0.37900300000000003</v>
      </c>
      <c r="G1209" s="70">
        <v>0.90922000000000003</v>
      </c>
      <c r="H1209" s="70">
        <v>4.9000000000000002E-2</v>
      </c>
    </row>
    <row r="1210" spans="1:8">
      <c r="A1210" s="109">
        <v>45411</v>
      </c>
      <c r="B1210" s="118">
        <v>1.54172</v>
      </c>
      <c r="C1210" s="98">
        <v>21</v>
      </c>
      <c r="D1210" s="99">
        <v>0.267571</v>
      </c>
      <c r="E1210" s="100">
        <v>1.274149</v>
      </c>
      <c r="F1210" s="101">
        <v>0.37899899999999997</v>
      </c>
      <c r="G1210" s="102">
        <v>0.89515</v>
      </c>
      <c r="H1210" s="102">
        <v>4.9000000000000002E-2</v>
      </c>
    </row>
    <row r="1211" spans="1:8">
      <c r="A1211" s="107">
        <v>45418</v>
      </c>
      <c r="B1211" s="115">
        <v>1.5311600000000001</v>
      </c>
      <c r="C1211" s="89">
        <v>21</v>
      </c>
      <c r="D1211" s="90">
        <v>0.265739</v>
      </c>
      <c r="E1211" s="91">
        <v>1.2654210000000001</v>
      </c>
      <c r="F1211" s="92">
        <v>0.37900100000000009</v>
      </c>
      <c r="G1211" s="93">
        <v>0.88641999999999999</v>
      </c>
      <c r="H1211" s="93">
        <v>4.9000000000000002E-2</v>
      </c>
    </row>
    <row r="1212" spans="1:8">
      <c r="A1212" s="108">
        <v>45425</v>
      </c>
      <c r="B1212" s="116">
        <v>1.51233</v>
      </c>
      <c r="C1212" s="68">
        <v>21</v>
      </c>
      <c r="D1212" s="69">
        <v>0.26246999999999998</v>
      </c>
      <c r="E1212" s="94">
        <v>1.24986</v>
      </c>
      <c r="F1212" s="95">
        <v>0.379</v>
      </c>
      <c r="G1212" s="70">
        <v>0.87085999999999997</v>
      </c>
      <c r="H1212" s="70">
        <v>4.9000000000000002E-2</v>
      </c>
    </row>
    <row r="1213" spans="1:8">
      <c r="A1213" s="108">
        <v>45432</v>
      </c>
      <c r="B1213" s="116">
        <v>1.4953799999999999</v>
      </c>
      <c r="C1213" s="68">
        <v>21</v>
      </c>
      <c r="D1213" s="69">
        <v>0.25952900000000001</v>
      </c>
      <c r="E1213" s="94">
        <v>1.2358509999999998</v>
      </c>
      <c r="F1213" s="95">
        <v>0.37900099999999992</v>
      </c>
      <c r="G1213" s="70">
        <v>0.85685</v>
      </c>
      <c r="H1213" s="70">
        <v>4.9000000000000002E-2</v>
      </c>
    </row>
    <row r="1214" spans="1:8">
      <c r="A1214" s="109">
        <v>45439</v>
      </c>
      <c r="B1214" s="118">
        <v>1.4844599999999999</v>
      </c>
      <c r="C1214" s="98">
        <v>21</v>
      </c>
      <c r="D1214" s="99">
        <v>0.25763399999999997</v>
      </c>
      <c r="E1214" s="100">
        <v>1.226826</v>
      </c>
      <c r="F1214" s="101">
        <v>0.37899599999999994</v>
      </c>
      <c r="G1214" s="102">
        <v>0.84782999999999997</v>
      </c>
      <c r="H1214" s="102">
        <v>4.9000000000000002E-2</v>
      </c>
    </row>
    <row r="1215" spans="1:8">
      <c r="A1215" s="107">
        <v>45446</v>
      </c>
      <c r="B1215" s="115">
        <v>1.47482</v>
      </c>
      <c r="C1215" s="89">
        <v>21</v>
      </c>
      <c r="D1215" s="90">
        <v>0.25596000000000002</v>
      </c>
      <c r="E1215" s="91">
        <v>1.2188600000000001</v>
      </c>
      <c r="F1215" s="92">
        <v>0.37899999999999995</v>
      </c>
      <c r="G1215" s="93">
        <v>0.83986000000000005</v>
      </c>
      <c r="H1215" s="93">
        <v>4.9000000000000002E-2</v>
      </c>
    </row>
    <row r="1216" spans="1:8">
      <c r="A1216" s="108">
        <v>45453</v>
      </c>
      <c r="B1216" s="116">
        <v>1.45723</v>
      </c>
      <c r="C1216" s="68">
        <v>21</v>
      </c>
      <c r="D1216" s="69">
        <v>0.25290800000000002</v>
      </c>
      <c r="E1216" s="94">
        <v>1.2043219999999999</v>
      </c>
      <c r="F1216" s="95">
        <v>0.37900199999999995</v>
      </c>
      <c r="G1216" s="70">
        <v>0.82532000000000005</v>
      </c>
      <c r="H1216" s="70">
        <v>4.9000000000000002E-2</v>
      </c>
    </row>
    <row r="1217" spans="1:8">
      <c r="A1217" s="108">
        <v>45460</v>
      </c>
      <c r="B1217" s="116">
        <v>1.4535100000000001</v>
      </c>
      <c r="C1217" s="68">
        <v>21</v>
      </c>
      <c r="D1217" s="69">
        <v>0.25226199999999999</v>
      </c>
      <c r="E1217" s="94">
        <v>1.2012480000000001</v>
      </c>
      <c r="F1217" s="95">
        <v>0.37899800000000006</v>
      </c>
      <c r="G1217" s="70">
        <v>0.82225000000000004</v>
      </c>
      <c r="H1217" s="70">
        <v>4.9000000000000002E-2</v>
      </c>
    </row>
    <row r="1218" spans="1:8">
      <c r="A1218" s="109">
        <v>45467</v>
      </c>
      <c r="B1218" s="118">
        <v>1.4704900000000001</v>
      </c>
      <c r="C1218" s="98">
        <v>21</v>
      </c>
      <c r="D1218" s="99">
        <v>0.25520900000000002</v>
      </c>
      <c r="E1218" s="100">
        <v>1.2152810000000001</v>
      </c>
      <c r="F1218" s="101">
        <v>0.37900100000000003</v>
      </c>
      <c r="G1218" s="102">
        <v>0.83628000000000002</v>
      </c>
      <c r="H1218" s="102">
        <v>4.9000000000000002E-2</v>
      </c>
    </row>
    <row r="1219" spans="1:8">
      <c r="A1219" s="107">
        <v>45474</v>
      </c>
      <c r="B1219" s="115">
        <v>1.4882</v>
      </c>
      <c r="C1219" s="89">
        <v>21</v>
      </c>
      <c r="D1219" s="90">
        <v>0.25828299999999998</v>
      </c>
      <c r="E1219" s="91">
        <v>1.2299169999999999</v>
      </c>
      <c r="F1219" s="92">
        <v>0.37899699999999997</v>
      </c>
      <c r="G1219" s="93">
        <v>0.85092000000000001</v>
      </c>
      <c r="H1219" s="93">
        <v>4.9000000000000002E-2</v>
      </c>
    </row>
    <row r="1220" spans="1:8">
      <c r="A1220" s="108">
        <v>45481</v>
      </c>
      <c r="B1220" s="116">
        <v>1.49979</v>
      </c>
      <c r="C1220" s="68">
        <v>21</v>
      </c>
      <c r="D1220" s="69">
        <v>0.26029400000000003</v>
      </c>
      <c r="E1220" s="94">
        <v>1.2394959999999999</v>
      </c>
      <c r="F1220" s="95">
        <v>0.37899599999999989</v>
      </c>
      <c r="G1220" s="70">
        <v>0.86050000000000004</v>
      </c>
      <c r="H1220" s="70">
        <v>4.9000000000000002E-2</v>
      </c>
    </row>
    <row r="1221" spans="1:8">
      <c r="A1221" s="108">
        <v>45488</v>
      </c>
      <c r="B1221" s="116">
        <v>1.50003</v>
      </c>
      <c r="C1221" s="68">
        <v>21</v>
      </c>
      <c r="D1221" s="69">
        <v>0.26033600000000001</v>
      </c>
      <c r="E1221" s="94">
        <v>1.2396940000000001</v>
      </c>
      <c r="F1221" s="95">
        <v>0.37900400000000001</v>
      </c>
      <c r="G1221" s="70">
        <v>0.86068999999999996</v>
      </c>
      <c r="H1221" s="70">
        <v>4.9000000000000002E-2</v>
      </c>
    </row>
    <row r="1222" spans="1:8">
      <c r="A1222" s="108">
        <v>45495</v>
      </c>
      <c r="B1222" s="116">
        <v>1.49258</v>
      </c>
      <c r="C1222" s="68">
        <v>21</v>
      </c>
      <c r="D1222" s="69">
        <v>0.25904300000000002</v>
      </c>
      <c r="E1222" s="94">
        <v>1.2335370000000001</v>
      </c>
      <c r="F1222" s="95">
        <v>0.37899700000000003</v>
      </c>
      <c r="G1222" s="70">
        <v>0.85453999999999997</v>
      </c>
      <c r="H1222" s="70">
        <v>4.9000000000000002E-2</v>
      </c>
    </row>
    <row r="1223" spans="1:8">
      <c r="A1223" s="109">
        <v>45502</v>
      </c>
      <c r="B1223" s="118">
        <v>1.48325</v>
      </c>
      <c r="C1223" s="98">
        <v>21</v>
      </c>
      <c r="D1223" s="99">
        <v>0.25742399999999999</v>
      </c>
      <c r="E1223" s="100">
        <v>1.2258260000000001</v>
      </c>
      <c r="F1223" s="101">
        <v>0.378996</v>
      </c>
      <c r="G1223" s="102">
        <v>0.84682999999999997</v>
      </c>
      <c r="H1223" s="102">
        <v>4.9000000000000002E-2</v>
      </c>
    </row>
    <row r="1224" spans="1:8">
      <c r="A1224" s="107">
        <v>45509</v>
      </c>
      <c r="B1224" s="115">
        <v>1.4736100000000001</v>
      </c>
      <c r="C1224" s="89">
        <v>21</v>
      </c>
      <c r="D1224" s="90">
        <v>0.25574999999999998</v>
      </c>
      <c r="E1224" s="91">
        <v>1.2178600000000002</v>
      </c>
      <c r="F1224" s="92">
        <v>0.34482000000000007</v>
      </c>
      <c r="G1224" s="93">
        <v>0.87304000000000004</v>
      </c>
      <c r="H1224" s="93">
        <v>4.9000000000000002E-2</v>
      </c>
    </row>
    <row r="1225" spans="1:8">
      <c r="A1225" s="108">
        <v>45516</v>
      </c>
      <c r="B1225" s="116">
        <v>1.45936</v>
      </c>
      <c r="C1225" s="68">
        <v>21</v>
      </c>
      <c r="D1225" s="69">
        <v>0.25327699999999997</v>
      </c>
      <c r="E1225" s="94">
        <v>1.206083</v>
      </c>
      <c r="F1225" s="95">
        <v>0.37900299999999998</v>
      </c>
      <c r="G1225" s="70">
        <v>0.82708000000000004</v>
      </c>
      <c r="H1225" s="70">
        <v>4.9000000000000002E-2</v>
      </c>
    </row>
    <row r="1226" spans="1:8">
      <c r="A1226" s="108">
        <v>45523</v>
      </c>
      <c r="B1226" s="116">
        <v>1.4532700000000001</v>
      </c>
      <c r="C1226" s="68">
        <v>21</v>
      </c>
      <c r="D1226" s="69">
        <v>0.25222</v>
      </c>
      <c r="E1226" s="94">
        <v>1.20105</v>
      </c>
      <c r="F1226" s="95">
        <v>0.37900000000000011</v>
      </c>
      <c r="G1226" s="70">
        <v>0.82204999999999995</v>
      </c>
      <c r="H1226" s="70">
        <v>4.9000000000000002E-2</v>
      </c>
    </row>
    <row r="1227" spans="1:8">
      <c r="A1227" s="109">
        <v>45530</v>
      </c>
      <c r="B1227" s="118">
        <v>1.43774</v>
      </c>
      <c r="C1227" s="98">
        <v>21</v>
      </c>
      <c r="D1227" s="99">
        <v>0.249525</v>
      </c>
      <c r="E1227" s="100">
        <v>1.188215</v>
      </c>
      <c r="F1227" s="101">
        <v>0.37900500000000004</v>
      </c>
      <c r="G1227" s="102">
        <v>0.80920999999999998</v>
      </c>
      <c r="H1227" s="102">
        <v>4.9000000000000002E-2</v>
      </c>
    </row>
    <row r="1228" spans="1:8">
      <c r="A1228" s="107">
        <v>45537</v>
      </c>
      <c r="B1228" s="115">
        <v>1.42424</v>
      </c>
      <c r="C1228" s="89">
        <v>21</v>
      </c>
      <c r="D1228" s="90">
        <v>0.24718200000000001</v>
      </c>
      <c r="E1228" s="91">
        <v>1.1770579999999999</v>
      </c>
      <c r="F1228" s="92">
        <v>0.37899799999999995</v>
      </c>
      <c r="G1228" s="93">
        <v>0.79805999999999999</v>
      </c>
      <c r="H1228" s="93">
        <v>4.9000000000000002E-2</v>
      </c>
    </row>
    <row r="1229" spans="1:8">
      <c r="A1229" s="108">
        <v>45544</v>
      </c>
      <c r="B1229" s="116">
        <v>1.40602</v>
      </c>
      <c r="C1229" s="68">
        <v>21</v>
      </c>
      <c r="D1229" s="69">
        <v>0.24401999999999999</v>
      </c>
      <c r="E1229" s="94">
        <v>1.1620000000000001</v>
      </c>
      <c r="F1229" s="95">
        <v>0.379</v>
      </c>
      <c r="G1229" s="70">
        <v>0.78300000000000003</v>
      </c>
      <c r="H1229" s="70">
        <v>4.9000000000000002E-2</v>
      </c>
    </row>
    <row r="1230" spans="1:8">
      <c r="A1230" s="108">
        <v>45551</v>
      </c>
      <c r="B1230" s="116">
        <v>1.3803799999999999</v>
      </c>
      <c r="C1230" s="68">
        <v>21</v>
      </c>
      <c r="D1230" s="69">
        <v>0.23957000000000001</v>
      </c>
      <c r="E1230" s="94">
        <v>1.1408099999999999</v>
      </c>
      <c r="F1230" s="95">
        <v>0.37899999999999995</v>
      </c>
      <c r="G1230" s="70">
        <v>0.76180999999999999</v>
      </c>
      <c r="H1230" s="70">
        <v>4.9000000000000002E-2</v>
      </c>
    </row>
    <row r="1231" spans="1:8">
      <c r="A1231" s="108">
        <v>45558</v>
      </c>
      <c r="B1231" s="116">
        <v>1.3674200000000001</v>
      </c>
      <c r="C1231" s="68">
        <v>21</v>
      </c>
      <c r="D1231" s="69">
        <v>0.237321</v>
      </c>
      <c r="E1231" s="94">
        <v>1.130099</v>
      </c>
      <c r="F1231" s="95">
        <v>0.37899900000000009</v>
      </c>
      <c r="G1231" s="70">
        <v>0.75109999999999999</v>
      </c>
      <c r="H1231" s="70">
        <v>4.9000000000000002E-2</v>
      </c>
    </row>
    <row r="1232" spans="1:8">
      <c r="A1232" s="109">
        <v>45565</v>
      </c>
      <c r="B1232" s="118">
        <v>1.3624000000000001</v>
      </c>
      <c r="C1232" s="98">
        <v>21</v>
      </c>
      <c r="D1232" s="99">
        <v>0.23644999999999999</v>
      </c>
      <c r="E1232" s="100">
        <v>1.12595</v>
      </c>
      <c r="F1232" s="101">
        <v>0.37900000000000006</v>
      </c>
      <c r="G1232" s="102">
        <v>0.74695</v>
      </c>
      <c r="H1232" s="102">
        <v>4.9000000000000002E-2</v>
      </c>
    </row>
    <row r="1233" spans="1:8">
      <c r="A1233" s="107">
        <v>45572</v>
      </c>
      <c r="B1233" s="115">
        <v>1.36242</v>
      </c>
      <c r="C1233" s="89">
        <v>21</v>
      </c>
      <c r="D1233" s="90">
        <v>0.236453</v>
      </c>
      <c r="E1233" s="91">
        <v>1.1259669999999999</v>
      </c>
      <c r="F1233" s="92">
        <v>0.37899699999999992</v>
      </c>
      <c r="G1233" s="93">
        <v>0.74697000000000002</v>
      </c>
      <c r="H1233" s="93">
        <v>4.9000000000000002E-2</v>
      </c>
    </row>
    <row r="1234" spans="1:8">
      <c r="A1234" s="108">
        <v>45579</v>
      </c>
      <c r="B1234" s="116">
        <v>1.3837900000000001</v>
      </c>
      <c r="C1234" s="68">
        <v>21</v>
      </c>
      <c r="D1234" s="69">
        <v>0.24016199999999999</v>
      </c>
      <c r="E1234" s="94">
        <v>1.1436280000000001</v>
      </c>
      <c r="F1234" s="95">
        <v>0.37899800000000006</v>
      </c>
      <c r="G1234" s="70">
        <v>0.76463000000000003</v>
      </c>
      <c r="H1234" s="70">
        <v>4.9000000000000002E-2</v>
      </c>
    </row>
    <row r="1235" spans="1:8">
      <c r="A1235" s="108">
        <v>45586</v>
      </c>
      <c r="B1235" s="116">
        <v>1.39253</v>
      </c>
      <c r="C1235" s="68">
        <v>21</v>
      </c>
      <c r="D1235" s="69">
        <v>0.241679</v>
      </c>
      <c r="E1235" s="94">
        <v>1.1508510000000001</v>
      </c>
      <c r="F1235" s="95">
        <v>0.37900100000000003</v>
      </c>
      <c r="G1235" s="70">
        <v>0.77185000000000004</v>
      </c>
      <c r="H1235" s="70">
        <v>4.9000000000000002E-2</v>
      </c>
    </row>
    <row r="1236" spans="1:8">
      <c r="A1236" s="109">
        <v>45593</v>
      </c>
      <c r="B1236" s="118">
        <v>1.39286</v>
      </c>
      <c r="C1236" s="98">
        <v>21</v>
      </c>
      <c r="D1236" s="99">
        <v>0.24173600000000001</v>
      </c>
      <c r="E1236" s="100">
        <v>1.151124</v>
      </c>
      <c r="F1236" s="101">
        <v>0.37900399999999995</v>
      </c>
      <c r="G1236" s="102">
        <v>0.77212000000000003</v>
      </c>
      <c r="H1236" s="102">
        <v>4.9000000000000002E-2</v>
      </c>
    </row>
    <row r="1237" spans="1:8">
      <c r="A1237" s="107">
        <v>45600</v>
      </c>
      <c r="B1237" s="115">
        <v>1.3914599999999999</v>
      </c>
      <c r="C1237" s="89">
        <v>21</v>
      </c>
      <c r="D1237" s="90">
        <v>0.24149300000000001</v>
      </c>
      <c r="E1237" s="91">
        <v>1.149967</v>
      </c>
      <c r="F1237" s="92">
        <v>0.37899699999999986</v>
      </c>
      <c r="G1237" s="93">
        <v>0.77097000000000004</v>
      </c>
      <c r="H1237" s="93">
        <v>4.9000000000000002E-2</v>
      </c>
    </row>
    <row r="1238" spans="1:8">
      <c r="A1238" s="108">
        <v>45607</v>
      </c>
      <c r="B1238" s="116">
        <v>1.39927</v>
      </c>
      <c r="C1238" s="68">
        <v>21</v>
      </c>
      <c r="D1238" s="69">
        <v>0.24284900000000001</v>
      </c>
      <c r="E1238" s="94">
        <v>1.1564209999999999</v>
      </c>
      <c r="F1238" s="95">
        <v>0.37900100000000003</v>
      </c>
      <c r="G1238" s="70">
        <v>0.77742</v>
      </c>
      <c r="H1238" s="70">
        <v>4.9000000000000002E-2</v>
      </c>
    </row>
    <row r="1239" spans="1:8">
      <c r="A1239" s="108">
        <v>45614</v>
      </c>
      <c r="B1239" s="116">
        <v>1.40618</v>
      </c>
      <c r="C1239" s="68">
        <v>21</v>
      </c>
      <c r="D1239" s="69">
        <v>0.24404799999999999</v>
      </c>
      <c r="E1239" s="94">
        <v>1.1621319999999999</v>
      </c>
      <c r="F1239" s="95">
        <v>0.37900200000000001</v>
      </c>
      <c r="G1239" s="70">
        <v>0.78312999999999999</v>
      </c>
      <c r="H1239" s="70">
        <v>4.9000000000000002E-2</v>
      </c>
    </row>
    <row r="1240" spans="1:8">
      <c r="A1240" s="109">
        <v>45621</v>
      </c>
      <c r="B1240" s="118">
        <v>1.4202300000000001</v>
      </c>
      <c r="C1240" s="98">
        <v>21</v>
      </c>
      <c r="D1240" s="99">
        <v>0.24648600000000001</v>
      </c>
      <c r="E1240" s="100">
        <v>1.1737440000000001</v>
      </c>
      <c r="F1240" s="101">
        <v>0.37900400000000012</v>
      </c>
      <c r="G1240" s="102">
        <v>0.79474</v>
      </c>
      <c r="H1240" s="102">
        <v>4.9000000000000002E-2</v>
      </c>
    </row>
    <row r="1241" spans="1:8">
      <c r="A1241" s="107">
        <v>45628</v>
      </c>
      <c r="B1241" s="115">
        <v>1.4310799999999999</v>
      </c>
      <c r="C1241" s="89">
        <v>21</v>
      </c>
      <c r="D1241" s="90">
        <v>0.24836900000000001</v>
      </c>
      <c r="E1241" s="91">
        <v>1.1827109999999998</v>
      </c>
      <c r="F1241" s="92">
        <v>0.37900099999999987</v>
      </c>
      <c r="G1241" s="93">
        <v>0.80371000000000004</v>
      </c>
      <c r="H1241" s="93">
        <v>4.9000000000000002E-2</v>
      </c>
    </row>
    <row r="1242" spans="1:8">
      <c r="A1242" s="108">
        <v>45635</v>
      </c>
      <c r="B1242" s="116">
        <v>1.43154</v>
      </c>
      <c r="C1242" s="68">
        <v>21</v>
      </c>
      <c r="D1242" s="69">
        <v>0.248449</v>
      </c>
      <c r="E1242" s="94">
        <v>1.1830910000000001</v>
      </c>
      <c r="F1242" s="95">
        <v>0.37900100000000003</v>
      </c>
      <c r="G1242" s="70">
        <v>0.80408999999999997</v>
      </c>
      <c r="H1242" s="70">
        <v>4.9000000000000002E-2</v>
      </c>
    </row>
    <row r="1243" spans="1:8">
      <c r="A1243" s="108">
        <v>45642</v>
      </c>
      <c r="B1243" s="116">
        <v>1.4323699999999999</v>
      </c>
      <c r="C1243" s="68">
        <v>21</v>
      </c>
      <c r="D1243" s="69">
        <v>0.24859300000000001</v>
      </c>
      <c r="E1243" s="94">
        <v>1.1837769999999999</v>
      </c>
      <c r="F1243" s="95">
        <v>0.37899699999999986</v>
      </c>
      <c r="G1243" s="70">
        <v>0.80478000000000005</v>
      </c>
      <c r="H1243" s="70">
        <v>4.9000000000000002E-2</v>
      </c>
    </row>
    <row r="1244" spans="1:8">
      <c r="A1244" s="108">
        <v>45649</v>
      </c>
      <c r="B1244" s="116">
        <v>1.43858</v>
      </c>
      <c r="C1244" s="68">
        <v>21</v>
      </c>
      <c r="D1244" s="69">
        <v>0.249671</v>
      </c>
      <c r="E1244" s="94">
        <v>1.188909</v>
      </c>
      <c r="F1244" s="95">
        <v>0.37899899999999997</v>
      </c>
      <c r="G1244" s="70">
        <v>0.80991000000000002</v>
      </c>
      <c r="H1244" s="70">
        <v>4.9000000000000002E-2</v>
      </c>
    </row>
    <row r="1245" spans="1:8">
      <c r="A1245" s="108">
        <v>45656</v>
      </c>
      <c r="B1245" s="116">
        <v>1.44269</v>
      </c>
      <c r="C1245" s="68">
        <v>21</v>
      </c>
      <c r="D1245" s="69">
        <v>0.250384</v>
      </c>
      <c r="E1245" s="94">
        <v>1.1923060000000001</v>
      </c>
      <c r="F1245" s="95">
        <v>0.37899600000000006</v>
      </c>
      <c r="G1245" s="70">
        <v>0.81330999999999998</v>
      </c>
      <c r="H1245" s="70">
        <v>4.9000000000000002E-2</v>
      </c>
    </row>
    <row r="1246" spans="1:8">
      <c r="A1246" s="107">
        <v>45663</v>
      </c>
      <c r="B1246" s="115">
        <v>1.45458</v>
      </c>
      <c r="C1246" s="89">
        <v>21</v>
      </c>
      <c r="D1246" s="90">
        <v>0.25244800000000001</v>
      </c>
      <c r="E1246" s="91">
        <v>1.202132</v>
      </c>
      <c r="F1246" s="92">
        <v>0.37900199999999995</v>
      </c>
      <c r="G1246" s="93">
        <v>0.82313000000000003</v>
      </c>
      <c r="H1246" s="93">
        <v>4.9000000000000002E-2</v>
      </c>
    </row>
    <row r="1247" spans="1:8">
      <c r="A1247" s="108">
        <v>45670</v>
      </c>
      <c r="B1247" s="116">
        <v>1.47156</v>
      </c>
      <c r="C1247" s="68">
        <v>21</v>
      </c>
      <c r="D1247" s="69">
        <v>0.25539499999999998</v>
      </c>
      <c r="E1247" s="94">
        <v>1.2161649999999999</v>
      </c>
      <c r="F1247" s="95">
        <v>0.37899500000000003</v>
      </c>
      <c r="G1247" s="70">
        <v>0.83716999999999997</v>
      </c>
      <c r="H1247" s="70">
        <v>4.9000000000000002E-2</v>
      </c>
    </row>
    <row r="1248" spans="1:8">
      <c r="A1248" s="108">
        <v>45677</v>
      </c>
      <c r="B1248" s="116">
        <v>1.4990000000000001</v>
      </c>
      <c r="C1248" s="68">
        <v>21</v>
      </c>
      <c r="D1248" s="69">
        <v>0.26015700000000003</v>
      </c>
      <c r="E1248" s="94">
        <v>1.2388430000000001</v>
      </c>
      <c r="F1248" s="95">
        <v>0.37900300000000003</v>
      </c>
      <c r="G1248" s="70">
        <v>0.85984000000000005</v>
      </c>
      <c r="H1248" s="70">
        <v>4.9000000000000002E-2</v>
      </c>
    </row>
    <row r="1249" spans="1:8">
      <c r="A1249" s="109">
        <v>45684</v>
      </c>
      <c r="B1249" s="118">
        <v>1.5086599999999999</v>
      </c>
      <c r="C1249" s="98">
        <v>21</v>
      </c>
      <c r="D1249" s="99">
        <v>0.26183400000000001</v>
      </c>
      <c r="E1249" s="100">
        <v>1.246826</v>
      </c>
      <c r="F1249" s="101">
        <v>0.37899599999999989</v>
      </c>
      <c r="G1249" s="102">
        <v>0.86782999999999999</v>
      </c>
      <c r="H1249" s="102">
        <v>4.9000000000000002E-2</v>
      </c>
    </row>
    <row r="1250" spans="1:8">
      <c r="A1250" s="107">
        <v>45691</v>
      </c>
      <c r="B1250" s="115">
        <v>1.5014400000000001</v>
      </c>
      <c r="C1250" s="89">
        <v>21</v>
      </c>
      <c r="D1250" s="90">
        <v>0.26057999999999998</v>
      </c>
      <c r="E1250" s="91">
        <v>1.2408600000000001</v>
      </c>
      <c r="F1250" s="92">
        <v>0.37900000000000017</v>
      </c>
      <c r="G1250" s="93">
        <v>0.86185999999999996</v>
      </c>
      <c r="H1250" s="93">
        <v>4.9000000000000002E-2</v>
      </c>
    </row>
    <row r="1251" spans="1:8">
      <c r="A1251" s="108">
        <v>45698</v>
      </c>
      <c r="B1251" s="116">
        <v>1.4991000000000001</v>
      </c>
      <c r="C1251" s="68">
        <v>21</v>
      </c>
      <c r="D1251" s="69">
        <v>0.26017400000000002</v>
      </c>
      <c r="E1251" s="94">
        <v>1.2389260000000002</v>
      </c>
      <c r="F1251" s="95">
        <v>0.37899600000000011</v>
      </c>
      <c r="G1251" s="70">
        <v>0.85992999999999997</v>
      </c>
      <c r="H1251" s="70">
        <v>4.9000000000000002E-2</v>
      </c>
    </row>
    <row r="1252" spans="1:8">
      <c r="A1252" s="108">
        <v>45705</v>
      </c>
      <c r="B1252" s="116">
        <v>1.50065</v>
      </c>
      <c r="C1252" s="68">
        <v>21</v>
      </c>
      <c r="D1252" s="69">
        <v>0.26044299999999998</v>
      </c>
      <c r="E1252" s="94">
        <v>1.2402070000000001</v>
      </c>
      <c r="F1252" s="95">
        <v>0.37899700000000003</v>
      </c>
      <c r="G1252" s="70">
        <v>0.86121000000000003</v>
      </c>
      <c r="H1252" s="70">
        <v>4.9000000000000002E-2</v>
      </c>
    </row>
    <row r="1253" spans="1:8">
      <c r="A1253" s="109">
        <v>45712</v>
      </c>
      <c r="B1253" s="118">
        <v>1.49861</v>
      </c>
      <c r="C1253" s="98">
        <v>21</v>
      </c>
      <c r="D1253" s="99">
        <v>0.26008900000000001</v>
      </c>
      <c r="E1253" s="100">
        <v>1.238521</v>
      </c>
      <c r="F1253" s="101">
        <v>0.37900100000000003</v>
      </c>
      <c r="G1253" s="102">
        <v>0.85951999999999995</v>
      </c>
      <c r="H1253" s="102">
        <v>4.9000000000000002E-2</v>
      </c>
    </row>
    <row r="1254" spans="1:8">
      <c r="A1254" s="107">
        <v>45719</v>
      </c>
      <c r="B1254" s="115">
        <v>1.4903</v>
      </c>
      <c r="C1254" s="89">
        <v>21</v>
      </c>
      <c r="D1254" s="90">
        <v>0.25864700000000002</v>
      </c>
      <c r="E1254" s="91">
        <v>1.2316529999999999</v>
      </c>
      <c r="F1254" s="92">
        <v>0.37900299999999992</v>
      </c>
      <c r="G1254" s="93">
        <v>0.85265000000000002</v>
      </c>
      <c r="H1254" s="93">
        <v>4.9000000000000002E-2</v>
      </c>
    </row>
    <row r="1255" spans="1:8">
      <c r="A1255" s="108">
        <v>45726</v>
      </c>
      <c r="B1255" s="116">
        <v>1.4729699999999999</v>
      </c>
      <c r="C1255" s="68">
        <v>21</v>
      </c>
      <c r="D1255" s="69">
        <v>0.25563900000000001</v>
      </c>
      <c r="E1255" s="94">
        <v>1.2173309999999999</v>
      </c>
      <c r="F1255" s="95">
        <v>0.37900099999999987</v>
      </c>
      <c r="G1255" s="70">
        <v>0.83833000000000002</v>
      </c>
      <c r="H1255" s="70">
        <v>4.9000000000000002E-2</v>
      </c>
    </row>
    <row r="1256" spans="1:8">
      <c r="A1256" s="108">
        <v>45733</v>
      </c>
      <c r="B1256" s="116">
        <v>1.45079</v>
      </c>
      <c r="C1256" s="68">
        <v>21</v>
      </c>
      <c r="D1256" s="69">
        <v>0.25179000000000001</v>
      </c>
      <c r="E1256" s="94">
        <v>1.1990000000000001</v>
      </c>
      <c r="F1256" s="95">
        <v>0.37900000000000006</v>
      </c>
      <c r="G1256" s="70">
        <v>0.82</v>
      </c>
      <c r="H1256" s="70">
        <v>4.9000000000000002E-2</v>
      </c>
    </row>
    <row r="1257" spans="1:8">
      <c r="A1257" s="108">
        <v>45740</v>
      </c>
      <c r="B1257" s="116">
        <v>1.4401200000000001</v>
      </c>
      <c r="C1257" s="68">
        <v>21</v>
      </c>
      <c r="D1257" s="69">
        <v>0.24993799999999999</v>
      </c>
      <c r="E1257" s="94">
        <v>1.1901820000000001</v>
      </c>
      <c r="F1257" s="95">
        <v>0.37900200000000006</v>
      </c>
      <c r="G1257" s="70">
        <v>0.81118000000000001</v>
      </c>
      <c r="H1257" s="70">
        <v>4.9000000000000002E-2</v>
      </c>
    </row>
    <row r="1258" spans="1:8">
      <c r="A1258" s="109">
        <v>45747</v>
      </c>
      <c r="B1258" s="118">
        <v>1.4396199999999999</v>
      </c>
      <c r="C1258" s="98">
        <v>21</v>
      </c>
      <c r="D1258" s="99">
        <v>0.24985099999999999</v>
      </c>
      <c r="E1258" s="100">
        <v>1.1897689999999999</v>
      </c>
      <c r="F1258" s="101">
        <v>0.37899899999999992</v>
      </c>
      <c r="G1258" s="102">
        <v>0.81076999999999999</v>
      </c>
      <c r="H1258" s="102">
        <v>4.9000000000000002E-2</v>
      </c>
    </row>
    <row r="1259" spans="1:8">
      <c r="A1259" s="107">
        <v>45754</v>
      </c>
      <c r="B1259" s="115">
        <v>1.4407000000000001</v>
      </c>
      <c r="C1259" s="89">
        <v>21</v>
      </c>
      <c r="D1259" s="90">
        <v>0.25003900000000001</v>
      </c>
      <c r="E1259" s="91">
        <v>1.190661</v>
      </c>
      <c r="F1259" s="92">
        <v>0.37900100000000003</v>
      </c>
      <c r="G1259" s="93">
        <v>0.81166000000000005</v>
      </c>
      <c r="H1259" s="93">
        <v>4.9000000000000002E-2</v>
      </c>
    </row>
    <row r="1260" spans="1:8">
      <c r="A1260" s="108">
        <v>45761</v>
      </c>
      <c r="B1260" s="116">
        <v>1.41415</v>
      </c>
      <c r="C1260" s="68">
        <v>21</v>
      </c>
      <c r="D1260" s="69">
        <v>0.24543100000000001</v>
      </c>
      <c r="E1260" s="94">
        <v>1.1687190000000001</v>
      </c>
      <c r="F1260" s="95">
        <v>0.37899900000000003</v>
      </c>
      <c r="G1260" s="70">
        <v>0.78971999999999998</v>
      </c>
      <c r="H1260" s="70">
        <v>4.9000000000000002E-2</v>
      </c>
    </row>
    <row r="1261" spans="1:8">
      <c r="A1261" s="108">
        <v>45768</v>
      </c>
      <c r="B1261" s="116">
        <v>1.3935</v>
      </c>
      <c r="C1261" s="68">
        <v>21</v>
      </c>
      <c r="D1261" s="69">
        <v>0.24184700000000001</v>
      </c>
      <c r="E1261" s="94">
        <v>1.151653</v>
      </c>
      <c r="F1261" s="95">
        <v>0.37900299999999998</v>
      </c>
      <c r="G1261" s="70">
        <v>0.77264999999999995</v>
      </c>
      <c r="H1261" s="70">
        <v>4.9000000000000002E-2</v>
      </c>
    </row>
    <row r="1262" spans="1:8">
      <c r="A1262" s="109">
        <v>45775</v>
      </c>
      <c r="B1262" s="118">
        <v>1.38371</v>
      </c>
      <c r="C1262" s="98">
        <v>21</v>
      </c>
      <c r="D1262" s="99">
        <v>0.240148</v>
      </c>
      <c r="E1262" s="100">
        <v>1.143562</v>
      </c>
      <c r="F1262" s="101">
        <v>0.37900199999999995</v>
      </c>
      <c r="G1262" s="102">
        <v>0.76456000000000002</v>
      </c>
      <c r="H1262" s="102">
        <v>4.9000000000000002E-2</v>
      </c>
    </row>
    <row r="1263" spans="1:8">
      <c r="A1263" s="107">
        <v>45782</v>
      </c>
      <c r="B1263" s="115">
        <v>1.3777999999999999</v>
      </c>
      <c r="C1263" s="89">
        <v>21</v>
      </c>
      <c r="D1263" s="90">
        <v>0.239122</v>
      </c>
      <c r="E1263" s="91">
        <v>1.1386779999999999</v>
      </c>
      <c r="F1263" s="92">
        <v>0.37899799999999989</v>
      </c>
      <c r="G1263" s="93">
        <v>0.75968000000000002</v>
      </c>
      <c r="H1263" s="93">
        <v>4.9000000000000002E-2</v>
      </c>
    </row>
    <row r="1264" spans="1:8">
      <c r="A1264" s="108">
        <v>45789</v>
      </c>
      <c r="B1264" s="116">
        <v>1.3664499999999999</v>
      </c>
      <c r="C1264" s="68">
        <v>21</v>
      </c>
      <c r="D1264" s="69">
        <v>0.237152</v>
      </c>
      <c r="E1264" s="94">
        <v>1.1292979999999999</v>
      </c>
      <c r="F1264" s="95">
        <v>0.37899799999999995</v>
      </c>
      <c r="G1264" s="70">
        <v>0.75029999999999997</v>
      </c>
      <c r="H1264" s="70">
        <v>4.9000000000000002E-2</v>
      </c>
    </row>
    <row r="1265" spans="1:8">
      <c r="A1265" s="108">
        <v>45796</v>
      </c>
      <c r="B1265" s="116">
        <v>1.3649100000000001</v>
      </c>
      <c r="C1265" s="68">
        <v>21</v>
      </c>
      <c r="D1265" s="69">
        <v>0.23688500000000001</v>
      </c>
      <c r="E1265" s="94">
        <v>1.1280250000000001</v>
      </c>
      <c r="F1265" s="95">
        <v>0.37899500000000008</v>
      </c>
      <c r="G1265" s="70">
        <v>0.74902999999999997</v>
      </c>
      <c r="H1265" s="70">
        <v>4.9000000000000002E-2</v>
      </c>
    </row>
    <row r="1266" spans="1:8">
      <c r="A1266" s="108">
        <v>45803</v>
      </c>
      <c r="B1266" s="116">
        <v>1.3654500000000001</v>
      </c>
      <c r="C1266" s="68">
        <v>21</v>
      </c>
      <c r="D1266" s="69">
        <v>0.236979</v>
      </c>
      <c r="E1266" s="94">
        <v>1.128471</v>
      </c>
      <c r="F1266" s="95">
        <v>0.37900100000000009</v>
      </c>
      <c r="G1266" s="70">
        <v>0.74946999999999997</v>
      </c>
      <c r="H1266" s="70">
        <v>4.9000000000000002E-2</v>
      </c>
    </row>
    <row r="1267" spans="1:8">
      <c r="A1267" s="107">
        <v>45810</v>
      </c>
      <c r="B1267" s="115">
        <v>1.36199</v>
      </c>
      <c r="C1267" s="89">
        <v>21</v>
      </c>
      <c r="D1267" s="90">
        <v>0.236378</v>
      </c>
      <c r="E1267" s="91">
        <v>1.1256120000000001</v>
      </c>
      <c r="F1267" s="92">
        <v>0.37900200000000006</v>
      </c>
      <c r="G1267" s="93">
        <v>0.74661</v>
      </c>
      <c r="H1267" s="93">
        <v>4.9000000000000002E-2</v>
      </c>
    </row>
    <row r="1268" spans="1:8">
      <c r="A1268" s="108">
        <v>45817</v>
      </c>
      <c r="B1268" s="116">
        <v>1.35846</v>
      </c>
      <c r="C1268" s="68">
        <v>21</v>
      </c>
      <c r="D1268" s="69">
        <v>0.235766</v>
      </c>
      <c r="E1268" s="94">
        <v>1.1226940000000001</v>
      </c>
      <c r="F1268" s="95">
        <v>0.37900400000000001</v>
      </c>
      <c r="G1268" s="70">
        <v>0.74368999999999996</v>
      </c>
      <c r="H1268" s="70">
        <v>4.9000000000000002E-2</v>
      </c>
    </row>
    <row r="1269" spans="1:8">
      <c r="A1269" s="108">
        <v>45824</v>
      </c>
      <c r="B1269" s="116">
        <v>1.3644400000000001</v>
      </c>
      <c r="C1269" s="68">
        <v>21</v>
      </c>
      <c r="D1269" s="69">
        <v>0.23680399999999999</v>
      </c>
      <c r="E1269" s="94">
        <v>1.1276360000000001</v>
      </c>
      <c r="F1269" s="95">
        <v>0.37899600000000011</v>
      </c>
      <c r="G1269" s="70">
        <v>0.74863999999999997</v>
      </c>
      <c r="H1269" s="70">
        <v>4.9000000000000002E-2</v>
      </c>
    </row>
    <row r="1270" spans="1:8">
      <c r="A1270" s="108">
        <v>45831</v>
      </c>
      <c r="B1270" s="116">
        <v>1.4009</v>
      </c>
      <c r="C1270" s="68">
        <v>21</v>
      </c>
      <c r="D1270" s="69">
        <v>0.24313100000000001</v>
      </c>
      <c r="E1270" s="94">
        <v>1.157769</v>
      </c>
      <c r="F1270" s="95">
        <v>0.37899900000000009</v>
      </c>
      <c r="G1270" s="70">
        <v>0.77876999999999996</v>
      </c>
      <c r="H1270" s="70">
        <v>4.9000000000000002E-2</v>
      </c>
    </row>
    <row r="1271" spans="1:8">
      <c r="A1271" s="109">
        <v>45838</v>
      </c>
      <c r="B1271" s="118">
        <v>1.42543</v>
      </c>
      <c r="C1271" s="98">
        <v>21</v>
      </c>
      <c r="D1271" s="99">
        <v>0.247389</v>
      </c>
      <c r="E1271" s="100">
        <v>1.1780409999999999</v>
      </c>
      <c r="F1271" s="101">
        <v>0.37900100000000003</v>
      </c>
      <c r="G1271" s="102">
        <v>0.79903999999999997</v>
      </c>
      <c r="H1271" s="102">
        <v>4.9000000000000002E-2</v>
      </c>
    </row>
    <row r="1272" spans="1:8">
      <c r="A1272" s="107">
        <v>45845</v>
      </c>
      <c r="B1272" s="115">
        <v>1.41804</v>
      </c>
      <c r="C1272" s="89">
        <v>21</v>
      </c>
      <c r="D1272" s="90">
        <v>0.24610599999999999</v>
      </c>
      <c r="E1272" s="91">
        <v>1.171934</v>
      </c>
      <c r="F1272" s="92">
        <v>0.37900399999999995</v>
      </c>
      <c r="G1272" s="93">
        <v>0.79293000000000002</v>
      </c>
      <c r="H1272" s="93">
        <v>4.9000000000000002E-2</v>
      </c>
    </row>
    <row r="1273" spans="1:8">
      <c r="A1273" s="108">
        <v>45852</v>
      </c>
      <c r="B1273" s="116">
        <v>1.4244300000000001</v>
      </c>
      <c r="C1273" s="68">
        <v>21</v>
      </c>
      <c r="D1273" s="69">
        <v>0.24721499999999999</v>
      </c>
      <c r="E1273" s="94">
        <v>1.1772150000000001</v>
      </c>
      <c r="F1273" s="95">
        <v>0.37899500000000008</v>
      </c>
      <c r="G1273" s="70">
        <v>0.79822000000000004</v>
      </c>
      <c r="H1273" s="70">
        <v>4.9000000000000002E-2</v>
      </c>
    </row>
    <row r="1274" spans="1:8">
      <c r="A1274" s="108">
        <v>45859</v>
      </c>
      <c r="B1274" s="116">
        <v>1.4323399999999999</v>
      </c>
      <c r="C1274" s="68">
        <v>21</v>
      </c>
      <c r="D1274" s="69">
        <v>0.248588</v>
      </c>
      <c r="E1274" s="94">
        <v>1.1837519999999999</v>
      </c>
      <c r="F1274" s="95">
        <v>0.37900199999999995</v>
      </c>
      <c r="G1274" s="70">
        <v>0.80474999999999997</v>
      </c>
      <c r="H1274" s="70">
        <v>4.9000000000000002E-2</v>
      </c>
    </row>
    <row r="1275" spans="1:8">
      <c r="A1275" s="109">
        <v>45866</v>
      </c>
      <c r="B1275" s="118">
        <v>1.4356199999999999</v>
      </c>
      <c r="C1275" s="98">
        <v>21</v>
      </c>
      <c r="D1275" s="99">
        <v>0.24915699999999999</v>
      </c>
      <c r="E1275" s="100">
        <v>1.1864629999999998</v>
      </c>
      <c r="F1275" s="101">
        <v>0.37900299999999998</v>
      </c>
      <c r="G1275" s="102">
        <v>0.80745999999999996</v>
      </c>
      <c r="H1275" s="102">
        <v>4.9000000000000002E-2</v>
      </c>
    </row>
    <row r="1276" spans="1:8">
      <c r="A1276" s="107">
        <v>45873</v>
      </c>
      <c r="B1276" s="115">
        <v>1.43207</v>
      </c>
      <c r="C1276" s="89">
        <v>21</v>
      </c>
      <c r="D1276" s="90">
        <v>0.24854100000000001</v>
      </c>
      <c r="E1276" s="91">
        <v>1.1835290000000001</v>
      </c>
      <c r="F1276" s="92">
        <v>0.37899899999999997</v>
      </c>
      <c r="G1276" s="93">
        <v>0.80452999999999997</v>
      </c>
      <c r="H1276" s="93">
        <v>4.9000000000000002E-2</v>
      </c>
    </row>
    <row r="1277" spans="1:8">
      <c r="A1277" s="108">
        <v>45880</v>
      </c>
      <c r="B1277" s="116">
        <v>1.4239900000000001</v>
      </c>
      <c r="C1277" s="68">
        <v>21</v>
      </c>
      <c r="D1277" s="69">
        <v>0.247139</v>
      </c>
      <c r="E1277" s="94">
        <v>1.1768510000000001</v>
      </c>
      <c r="F1277" s="95">
        <v>0.37900100000000014</v>
      </c>
      <c r="G1277" s="70">
        <v>0.79784999999999995</v>
      </c>
      <c r="H1277" s="70">
        <v>4.9000000000000002E-2</v>
      </c>
    </row>
    <row r="1278" spans="1:8">
      <c r="A1278" s="108">
        <v>45887</v>
      </c>
      <c r="B1278" s="116">
        <v>1.4143300000000001</v>
      </c>
      <c r="C1278" s="68">
        <v>21</v>
      </c>
      <c r="D1278" s="69">
        <v>0.24546200000000001</v>
      </c>
      <c r="E1278" s="94">
        <v>1.168868</v>
      </c>
      <c r="F1278" s="95">
        <v>0.37899800000000011</v>
      </c>
      <c r="G1278" s="70">
        <v>0.78986999999999996</v>
      </c>
      <c r="H1278" s="70">
        <v>4.9000000000000002E-2</v>
      </c>
    </row>
    <row r="1279" spans="1:8">
      <c r="A1279" s="109">
        <v>45894</v>
      </c>
      <c r="B1279" s="118">
        <v>1.4077999999999999</v>
      </c>
      <c r="C1279" s="98">
        <v>21</v>
      </c>
      <c r="D1279" s="99">
        <v>0.24432899999999999</v>
      </c>
      <c r="E1279" s="100">
        <v>1.1634709999999999</v>
      </c>
      <c r="F1279" s="101">
        <v>0.37900099999999992</v>
      </c>
      <c r="G1279" s="102">
        <v>0.78447</v>
      </c>
      <c r="H1279" s="102">
        <v>4.9000000000000002E-2</v>
      </c>
    </row>
    <row r="1280" spans="1:8">
      <c r="A1280" s="107">
        <v>45901</v>
      </c>
      <c r="B1280" s="115">
        <v>1.40682</v>
      </c>
      <c r="C1280" s="89">
        <v>21</v>
      </c>
      <c r="D1280" s="90">
        <v>0.24415899999999999</v>
      </c>
      <c r="E1280" s="91">
        <v>1.1626609999999999</v>
      </c>
      <c r="F1280" s="92">
        <v>0.37900099999999992</v>
      </c>
      <c r="G1280" s="93">
        <v>0.78366000000000002</v>
      </c>
      <c r="H1280" s="93">
        <v>4.9000000000000002E-2</v>
      </c>
    </row>
    <row r="1281" spans="1:8">
      <c r="A1281" s="108">
        <v>45908</v>
      </c>
      <c r="B1281" s="116">
        <v>1.4090499999999999</v>
      </c>
      <c r="C1281" s="68">
        <v>21</v>
      </c>
      <c r="D1281" s="69">
        <v>0.24454600000000001</v>
      </c>
      <c r="E1281" s="94">
        <v>1.164504</v>
      </c>
      <c r="F1281" s="95">
        <v>0.3790039999999999</v>
      </c>
      <c r="G1281" s="70">
        <v>0.78549999999999998</v>
      </c>
      <c r="H1281" s="70">
        <v>4.9000000000000002E-2</v>
      </c>
    </row>
    <row r="1282" spans="1:8">
      <c r="A1282" s="108">
        <v>45915</v>
      </c>
      <c r="B1282" s="116">
        <v>1.41012</v>
      </c>
      <c r="C1282" s="68">
        <v>21</v>
      </c>
      <c r="D1282" s="69">
        <v>0.24473200000000001</v>
      </c>
      <c r="E1282" s="94">
        <v>1.1653880000000001</v>
      </c>
      <c r="F1282" s="95">
        <v>0.378998</v>
      </c>
      <c r="G1282" s="70">
        <v>0.78639000000000003</v>
      </c>
      <c r="H1282" s="70">
        <v>4.9000000000000002E-2</v>
      </c>
    </row>
    <row r="1283" spans="1:8">
      <c r="A1283" s="108">
        <v>45922</v>
      </c>
      <c r="B1283" s="116">
        <v>1.4119299999999999</v>
      </c>
      <c r="C1283" s="68">
        <v>21</v>
      </c>
      <c r="D1283" s="69">
        <v>0.24504600000000001</v>
      </c>
      <c r="E1283" s="94">
        <v>1.1668839999999998</v>
      </c>
      <c r="F1283" s="95">
        <v>0.3790039999999999</v>
      </c>
      <c r="G1283" s="70">
        <v>0.78788000000000002</v>
      </c>
      <c r="H1283" s="70">
        <v>4.9000000000000002E-2</v>
      </c>
    </row>
    <row r="1284" spans="1:8">
      <c r="A1284" s="109">
        <v>45929</v>
      </c>
      <c r="B1284" s="118">
        <v>1.4113199999999999</v>
      </c>
      <c r="C1284" s="98">
        <v>21</v>
      </c>
      <c r="D1284" s="99">
        <v>0.24493999999999999</v>
      </c>
      <c r="E1284" s="100">
        <v>1.16638</v>
      </c>
      <c r="F1284" s="101">
        <v>0.37899999999999995</v>
      </c>
      <c r="G1284" s="102">
        <v>0.78737999999999997</v>
      </c>
      <c r="H1284" s="102">
        <v>4.9000000000000002E-2</v>
      </c>
    </row>
    <row r="1285" spans="1:8">
      <c r="A1285" s="107">
        <v>45936</v>
      </c>
      <c r="B1285" s="115">
        <v>1.4127000000000001</v>
      </c>
      <c r="C1285" s="89">
        <v>21</v>
      </c>
      <c r="D1285" s="90">
        <v>0.24517900000000001</v>
      </c>
      <c r="E1285" s="91">
        <v>1.167521</v>
      </c>
      <c r="F1285" s="92">
        <v>0.37900100000000003</v>
      </c>
      <c r="G1285" s="93">
        <v>0.78852</v>
      </c>
      <c r="H1285" s="93">
        <v>4.9000000000000002E-2</v>
      </c>
    </row>
    <row r="1286" spans="1:8">
      <c r="A1286" s="108">
        <v>45943</v>
      </c>
      <c r="B1286" s="116">
        <v>1.4047400000000001</v>
      </c>
      <c r="C1286" s="68">
        <v>21</v>
      </c>
      <c r="D1286" s="69">
        <v>0.24379799999999999</v>
      </c>
      <c r="E1286" s="94">
        <v>1.1609420000000001</v>
      </c>
      <c r="F1286" s="95">
        <v>0.37900200000000017</v>
      </c>
      <c r="G1286" s="70">
        <v>0.78193999999999997</v>
      </c>
      <c r="H1286" s="70">
        <v>4.9000000000000002E-2</v>
      </c>
    </row>
    <row r="1287" spans="1:8">
      <c r="A1287" s="108">
        <v>45950</v>
      </c>
      <c r="B1287" s="116">
        <v>1.3968499999999999</v>
      </c>
      <c r="C1287" s="68">
        <v>21</v>
      </c>
      <c r="D1287" s="69">
        <v>0.24242900000000001</v>
      </c>
      <c r="E1287" s="94">
        <v>1.1544209999999999</v>
      </c>
      <c r="F1287" s="95">
        <v>0.37900099999999992</v>
      </c>
      <c r="G1287" s="70">
        <v>0.77542</v>
      </c>
      <c r="H1287" s="70">
        <v>4.9000000000000002E-2</v>
      </c>
    </row>
    <row r="1288" spans="1:8">
      <c r="A1288" s="109">
        <v>45957</v>
      </c>
      <c r="B1288" s="118">
        <v>1.3946700000000001</v>
      </c>
      <c r="C1288" s="98">
        <v>21</v>
      </c>
      <c r="D1288" s="99">
        <v>0.24204999999999999</v>
      </c>
      <c r="E1288" s="100">
        <v>1.1526200000000002</v>
      </c>
      <c r="F1288" s="101">
        <v>0.37900000000000011</v>
      </c>
      <c r="G1288" s="102">
        <v>0.77361999999999997</v>
      </c>
      <c r="H1288" s="102">
        <v>4.9000000000000002E-2</v>
      </c>
    </row>
    <row r="1289" spans="1:8">
      <c r="A1289" s="107">
        <v>45964</v>
      </c>
      <c r="B1289" s="115">
        <v>1.40859</v>
      </c>
      <c r="C1289" s="89">
        <v>21</v>
      </c>
      <c r="D1289" s="90">
        <v>0.24446599999999999</v>
      </c>
      <c r="E1289" s="91">
        <v>1.1641239999999999</v>
      </c>
      <c r="F1289" s="92">
        <v>0.37900400000000001</v>
      </c>
      <c r="G1289" s="93">
        <v>0.78512000000000004</v>
      </c>
      <c r="H1289" s="93">
        <v>4.9000000000000002E-2</v>
      </c>
    </row>
    <row r="1290" spans="1:8">
      <c r="A1290" s="108">
        <v>45971</v>
      </c>
      <c r="B1290" s="116">
        <v>1.4252800000000001</v>
      </c>
      <c r="C1290" s="68">
        <v>21</v>
      </c>
      <c r="D1290" s="69">
        <v>0.247363</v>
      </c>
      <c r="E1290" s="94">
        <v>1.1779170000000001</v>
      </c>
      <c r="F1290" s="95">
        <v>0.37899700000000014</v>
      </c>
      <c r="G1290" s="70">
        <v>0.79891999999999996</v>
      </c>
      <c r="H1290" s="70">
        <v>4.9000000000000002E-2</v>
      </c>
    </row>
    <row r="1291" spans="1:8">
      <c r="A1291" s="108">
        <v>45978</v>
      </c>
      <c r="B1291" s="116">
        <v>1.4435</v>
      </c>
      <c r="C1291" s="68">
        <v>21</v>
      </c>
      <c r="D1291" s="69">
        <v>0.250525</v>
      </c>
      <c r="E1291" s="94">
        <v>1.1929750000000001</v>
      </c>
      <c r="F1291" s="95">
        <v>0.37899499999999997</v>
      </c>
      <c r="G1291" s="70">
        <v>0.81398000000000004</v>
      </c>
      <c r="H1291" s="70">
        <v>4.9000000000000002E-2</v>
      </c>
    </row>
    <row r="1292" spans="1:8">
      <c r="A1292" s="109">
        <v>45985</v>
      </c>
      <c r="B1292" s="118">
        <v>1.45624</v>
      </c>
      <c r="C1292" s="98">
        <v>21</v>
      </c>
      <c r="D1292" s="99">
        <v>0.25273600000000002</v>
      </c>
      <c r="E1292" s="100">
        <v>1.2035039999999999</v>
      </c>
      <c r="F1292" s="101">
        <v>0.37900399999999995</v>
      </c>
      <c r="G1292" s="102">
        <v>0.82450000000000001</v>
      </c>
      <c r="H1292" s="102">
        <v>4.9000000000000002E-2</v>
      </c>
    </row>
    <row r="1293" spans="1:8">
      <c r="A1293" s="107">
        <v>45992</v>
      </c>
      <c r="B1293" s="115">
        <v>1.4514100000000001</v>
      </c>
      <c r="C1293" s="89">
        <v>21</v>
      </c>
      <c r="D1293" s="90">
        <v>0.25189800000000001</v>
      </c>
      <c r="E1293" s="91">
        <v>1.1995120000000001</v>
      </c>
      <c r="F1293" s="92">
        <v>0.37900200000000012</v>
      </c>
      <c r="G1293" s="93">
        <v>0.82050999999999996</v>
      </c>
      <c r="H1293" s="93">
        <v>4.9000000000000002E-2</v>
      </c>
    </row>
    <row r="1294" spans="1:8">
      <c r="A1294" s="108">
        <v>45999</v>
      </c>
      <c r="B1294" s="116">
        <v>1.4373</v>
      </c>
      <c r="C1294" s="68">
        <v>21</v>
      </c>
      <c r="D1294" s="69">
        <v>0.249449</v>
      </c>
      <c r="E1294" s="94">
        <v>1.187851</v>
      </c>
      <c r="F1294" s="95">
        <v>0.37900100000000003</v>
      </c>
      <c r="G1294" s="70">
        <v>0.80884999999999996</v>
      </c>
      <c r="H1294" s="70">
        <v>4.9000000000000002E-2</v>
      </c>
    </row>
    <row r="1295" spans="1:8">
      <c r="A1295" s="108">
        <v>46006</v>
      </c>
      <c r="B1295" s="116">
        <v>1.4216800000000001</v>
      </c>
      <c r="C1295" s="68">
        <v>21</v>
      </c>
      <c r="D1295" s="69">
        <v>0.24673800000000001</v>
      </c>
      <c r="E1295" s="94">
        <v>1.1749420000000002</v>
      </c>
      <c r="F1295" s="95">
        <v>0.37900200000000006</v>
      </c>
      <c r="G1295" s="70">
        <v>0.79593999999999998</v>
      </c>
      <c r="H1295" s="70">
        <v>4.9000000000000002E-2</v>
      </c>
    </row>
    <row r="1296" spans="1:8">
      <c r="A1296" s="108">
        <v>46013</v>
      </c>
      <c r="B1296" s="116">
        <v>1.40002</v>
      </c>
      <c r="C1296" s="68">
        <v>21</v>
      </c>
      <c r="D1296" s="69">
        <v>0.242979</v>
      </c>
      <c r="E1296" s="94">
        <v>1.157041</v>
      </c>
      <c r="F1296" s="95">
        <v>0.37900100000000009</v>
      </c>
      <c r="G1296" s="70">
        <v>0.77803999999999995</v>
      </c>
      <c r="H1296" s="70">
        <v>4.9000000000000002E-2</v>
      </c>
    </row>
    <row r="1297" spans="1:14">
      <c r="A1297" s="108">
        <v>46020</v>
      </c>
      <c r="B1297" s="116">
        <v>1.3877600000000001</v>
      </c>
      <c r="C1297" s="68">
        <v>21</v>
      </c>
      <c r="D1297" s="69">
        <v>0.24085100000000001</v>
      </c>
      <c r="E1297" s="94">
        <v>1.1469090000000002</v>
      </c>
      <c r="F1297" s="95">
        <v>0.37899900000000009</v>
      </c>
      <c r="G1297" s="70">
        <v>0.76790999999999998</v>
      </c>
      <c r="H1297" s="70">
        <v>4.9000000000000002E-2</v>
      </c>
    </row>
    <row r="1298" spans="1:14">
      <c r="A1298" s="107">
        <v>46027</v>
      </c>
      <c r="B1298" s="115">
        <v>1.38537</v>
      </c>
      <c r="C1298" s="89">
        <v>21</v>
      </c>
      <c r="D1298" s="90">
        <v>0.24043600000000001</v>
      </c>
      <c r="E1298" s="91">
        <v>1.1449339999999999</v>
      </c>
      <c r="F1298" s="92">
        <v>0.37900400000000001</v>
      </c>
      <c r="G1298" s="93">
        <v>0.76593</v>
      </c>
      <c r="H1298" s="93">
        <v>4.9000000000000002E-2</v>
      </c>
      <c r="I1298" s="122">
        <f>AVERAGE($E$1298:$E$1301)</f>
        <v>1.1470767499999999</v>
      </c>
      <c r="J1298" s="122">
        <f>AVERAGE($G$1298:$G$1301)</f>
        <v>0.76807749999999997</v>
      </c>
      <c r="K1298" s="135">
        <v>46023</v>
      </c>
    </row>
    <row r="1299" spans="1:14">
      <c r="A1299" s="108">
        <v>46034</v>
      </c>
      <c r="B1299" s="116">
        <v>1.3836200000000001</v>
      </c>
      <c r="C1299" s="68">
        <v>21</v>
      </c>
      <c r="D1299" s="69">
        <v>0.24013200000000001</v>
      </c>
      <c r="E1299" s="94">
        <v>1.1434880000000001</v>
      </c>
      <c r="F1299" s="95">
        <v>0.37899800000000006</v>
      </c>
      <c r="G1299" s="70">
        <v>0.76449</v>
      </c>
      <c r="H1299" s="70">
        <v>4.9000000000000002E-2</v>
      </c>
      <c r="I1299" s="122">
        <f t="shared" ref="I1299:I1301" si="13">AVERAGE($E$1298:$E$1301)</f>
        <v>1.1470767499999999</v>
      </c>
      <c r="J1299" s="122">
        <f t="shared" ref="J1299:J1301" si="14">AVERAGE($G$1298:$G$1301)</f>
        <v>0.76807749999999997</v>
      </c>
      <c r="K1299" s="135">
        <v>46023</v>
      </c>
    </row>
    <row r="1300" spans="1:14">
      <c r="A1300" s="108">
        <v>46041</v>
      </c>
      <c r="B1300" s="116">
        <v>1.3873599999999999</v>
      </c>
      <c r="C1300" s="68">
        <v>21</v>
      </c>
      <c r="D1300" s="69">
        <v>0.240781</v>
      </c>
      <c r="E1300" s="94">
        <v>1.146579</v>
      </c>
      <c r="F1300" s="95">
        <v>0.37899899999999986</v>
      </c>
      <c r="G1300" s="70">
        <v>0.76758000000000004</v>
      </c>
      <c r="H1300" s="70">
        <v>4.9000000000000002E-2</v>
      </c>
      <c r="I1300" s="122">
        <f t="shared" si="13"/>
        <v>1.1470767499999999</v>
      </c>
      <c r="J1300" s="122">
        <f t="shared" si="14"/>
        <v>0.76807749999999997</v>
      </c>
      <c r="K1300" s="135">
        <v>46023</v>
      </c>
      <c r="N1300" s="93"/>
    </row>
    <row r="1301" spans="1:14">
      <c r="A1301" s="109">
        <v>46048</v>
      </c>
      <c r="B1301" s="118">
        <v>1.3955</v>
      </c>
      <c r="C1301" s="98">
        <v>21</v>
      </c>
      <c r="D1301" s="99">
        <v>0.24219399999999999</v>
      </c>
      <c r="E1301" s="100">
        <v>1.1533059999999999</v>
      </c>
      <c r="F1301" s="101">
        <v>0.37899599999999989</v>
      </c>
      <c r="G1301" s="102">
        <v>0.77431000000000005</v>
      </c>
      <c r="H1301" s="102">
        <v>4.9000000000000002E-2</v>
      </c>
      <c r="I1301" s="122">
        <f t="shared" si="13"/>
        <v>1.1470767499999999</v>
      </c>
      <c r="J1301" s="122">
        <f t="shared" si="14"/>
        <v>0.76807749999999997</v>
      </c>
      <c r="K1301" s="135">
        <v>46023</v>
      </c>
      <c r="N1301" s="70"/>
    </row>
    <row r="1302" spans="1:14">
      <c r="A1302" s="107">
        <v>46055</v>
      </c>
      <c r="B1302" s="115">
        <v>1.4034199999999999</v>
      </c>
      <c r="C1302" s="89">
        <v>21</v>
      </c>
      <c r="D1302" s="90">
        <v>0.24356900000000001</v>
      </c>
      <c r="E1302" s="91">
        <v>1.159851</v>
      </c>
      <c r="F1302" s="92">
        <v>0.37900099999999981</v>
      </c>
      <c r="G1302" s="93">
        <v>0.78085000000000004</v>
      </c>
      <c r="H1302" s="93">
        <v>4.9000000000000002E-2</v>
      </c>
      <c r="I1302" s="122">
        <f>AVERAGE($E$1302:$E$1305)</f>
        <v>1.1685167500000002</v>
      </c>
      <c r="J1302" s="122">
        <f>AVERAGE($G$1302:$G$1305)</f>
        <v>0.78951499999999997</v>
      </c>
      <c r="K1302" s="135">
        <v>46054</v>
      </c>
      <c r="N1302" s="70"/>
    </row>
    <row r="1303" spans="1:14">
      <c r="A1303" s="108">
        <v>46062</v>
      </c>
      <c r="B1303" s="116">
        <v>1.4120600000000001</v>
      </c>
      <c r="C1303" s="68">
        <v>21</v>
      </c>
      <c r="D1303" s="69">
        <v>0.24506800000000001</v>
      </c>
      <c r="E1303" s="94">
        <v>1.166992</v>
      </c>
      <c r="F1303" s="95">
        <v>0.37900200000000012</v>
      </c>
      <c r="G1303" s="70">
        <v>0.78798999999999997</v>
      </c>
      <c r="H1303" s="70">
        <v>4.9000000000000002E-2</v>
      </c>
      <c r="I1303" s="122">
        <f t="shared" ref="I1303:I1305" si="15">AVERAGE($E$1302:$E$1305)</f>
        <v>1.1685167500000002</v>
      </c>
      <c r="J1303" s="122">
        <f t="shared" ref="J1303:J1305" si="16">AVERAGE($G$1302:$G$1305)</f>
        <v>0.78951499999999997</v>
      </c>
      <c r="K1303" s="135">
        <v>46054</v>
      </c>
      <c r="N1303" s="70"/>
    </row>
    <row r="1304" spans="1:14">
      <c r="A1304" s="108">
        <v>46069</v>
      </c>
      <c r="B1304" s="116">
        <v>1.4169700000000001</v>
      </c>
      <c r="C1304" s="68">
        <v>21</v>
      </c>
      <c r="D1304" s="69">
        <v>0.24592</v>
      </c>
      <c r="E1304" s="94">
        <v>1.1710500000000001</v>
      </c>
      <c r="F1304" s="95">
        <v>0.379</v>
      </c>
      <c r="G1304" s="70">
        <v>0.79205000000000003</v>
      </c>
      <c r="H1304" s="70">
        <v>4.9000000000000002E-2</v>
      </c>
      <c r="I1304" s="122">
        <f t="shared" si="15"/>
        <v>1.1685167500000002</v>
      </c>
      <c r="J1304" s="122">
        <f t="shared" si="16"/>
        <v>0.78951499999999997</v>
      </c>
      <c r="K1304" s="135">
        <v>46054</v>
      </c>
      <c r="N1304" s="102"/>
    </row>
    <row r="1305" spans="1:14">
      <c r="A1305" s="109">
        <v>46076</v>
      </c>
      <c r="B1305" s="118">
        <v>1.42317</v>
      </c>
      <c r="C1305" s="98">
        <v>21</v>
      </c>
      <c r="D1305" s="99">
        <v>0.24699599999999999</v>
      </c>
      <c r="E1305" s="100">
        <v>1.1761740000000001</v>
      </c>
      <c r="F1305" s="101">
        <v>0.37900400000000001</v>
      </c>
      <c r="G1305" s="102">
        <v>0.79717000000000005</v>
      </c>
      <c r="H1305" s="102">
        <v>4.9000000000000002E-2</v>
      </c>
      <c r="I1305" s="122">
        <f t="shared" si="15"/>
        <v>1.1685167500000002</v>
      </c>
      <c r="J1305" s="122">
        <f t="shared" si="16"/>
        <v>0.78951499999999997</v>
      </c>
      <c r="K1305" s="135">
        <v>46054</v>
      </c>
    </row>
    <row r="1306" spans="1:14">
      <c r="A1306" s="107">
        <v>46083</v>
      </c>
      <c r="B1306" s="115">
        <v>1.44112</v>
      </c>
      <c r="C1306" s="89">
        <v>21</v>
      </c>
      <c r="D1306" s="90">
        <v>0.250112</v>
      </c>
      <c r="E1306" s="91">
        <v>1.1910080000000001</v>
      </c>
      <c r="F1306" s="92">
        <v>0.37899799999999995</v>
      </c>
      <c r="G1306" s="93">
        <v>0.81201000000000001</v>
      </c>
      <c r="H1306" s="93">
        <v>4.9000000000000002E-2</v>
      </c>
      <c r="I1306" s="122">
        <f>AVERAGE($E$1306:$E$1310)</f>
        <v>1.4496258000000002</v>
      </c>
      <c r="J1306" s="122">
        <f>AVERAGE($G$1306:$G$1310)</f>
        <v>1.0902260000000001</v>
      </c>
      <c r="K1306" s="135">
        <v>46082</v>
      </c>
    </row>
    <row r="1307" spans="1:14">
      <c r="A1307" s="108">
        <v>46090</v>
      </c>
      <c r="B1307" s="116">
        <v>1.64547</v>
      </c>
      <c r="C1307" s="68">
        <v>21</v>
      </c>
      <c r="D1307" s="69">
        <v>0.28557700000000003</v>
      </c>
      <c r="E1307" s="94">
        <v>1.359893</v>
      </c>
      <c r="F1307" s="95">
        <v>0.37900299999999992</v>
      </c>
      <c r="G1307" s="70">
        <v>0.98089000000000004</v>
      </c>
      <c r="H1307" s="70">
        <v>4.9000000000000002E-2</v>
      </c>
      <c r="I1307" s="122">
        <f t="shared" ref="I1307:I1310" si="17">AVERAGE($E$1306:$E$1310)</f>
        <v>1.4496258000000002</v>
      </c>
      <c r="J1307" s="122">
        <f t="shared" ref="J1307:J1310" si="18">AVERAGE($G$1306:$G$1310)</f>
        <v>1.0902260000000001</v>
      </c>
      <c r="K1307" s="135">
        <v>46082</v>
      </c>
      <c r="N1307" s="122"/>
    </row>
    <row r="1308" spans="1:14">
      <c r="A1308" s="108">
        <v>46097</v>
      </c>
      <c r="B1308" s="116">
        <v>1.8367899999999999</v>
      </c>
      <c r="C1308" s="68">
        <v>21</v>
      </c>
      <c r="D1308" s="69">
        <v>0.31878200000000001</v>
      </c>
      <c r="E1308" s="94">
        <v>1.518008</v>
      </c>
      <c r="F1308" s="95">
        <v>0.37899799999999984</v>
      </c>
      <c r="G1308" s="70">
        <v>1.1390100000000001</v>
      </c>
      <c r="H1308" s="70">
        <v>4.9000000000000002E-2</v>
      </c>
      <c r="I1308" s="122">
        <f t="shared" si="17"/>
        <v>1.4496258000000002</v>
      </c>
      <c r="J1308" s="122">
        <f t="shared" si="18"/>
        <v>1.0902260000000001</v>
      </c>
      <c r="K1308" s="135">
        <v>46082</v>
      </c>
    </row>
    <row r="1309" spans="1:14">
      <c r="A1309" s="108">
        <v>46104</v>
      </c>
      <c r="B1309" s="116">
        <v>1.88334</v>
      </c>
      <c r="C1309" s="68">
        <v>10</v>
      </c>
      <c r="D1309" s="123">
        <v>0.15637100000000004</v>
      </c>
      <c r="E1309" s="94">
        <v>1.5637100000000002</v>
      </c>
      <c r="F1309" s="95">
        <v>0.33</v>
      </c>
      <c r="G1309" s="70">
        <v>1.2337100000000001</v>
      </c>
      <c r="H1309" s="70">
        <v>0</v>
      </c>
      <c r="I1309" s="122">
        <f t="shared" si="17"/>
        <v>1.4496258000000002</v>
      </c>
      <c r="J1309" s="122">
        <f t="shared" si="18"/>
        <v>1.0902260000000001</v>
      </c>
      <c r="K1309" s="135">
        <v>46082</v>
      </c>
    </row>
    <row r="1310" spans="1:14">
      <c r="A1310" s="109">
        <v>46111</v>
      </c>
      <c r="B1310" s="118">
        <v>1.777061</v>
      </c>
      <c r="C1310" s="98">
        <v>10</v>
      </c>
      <c r="D1310" s="99">
        <v>0.161551</v>
      </c>
      <c r="E1310" s="100">
        <v>1.61551</v>
      </c>
      <c r="F1310" s="101">
        <v>0.33</v>
      </c>
      <c r="G1310" s="102">
        <v>1.2855099999999999</v>
      </c>
      <c r="H1310" s="102">
        <v>0</v>
      </c>
      <c r="I1310" s="122">
        <f t="shared" si="17"/>
        <v>1.4496258000000002</v>
      </c>
      <c r="J1310" s="122">
        <f t="shared" si="18"/>
        <v>1.0902260000000001</v>
      </c>
      <c r="K1310" s="135">
        <v>46082</v>
      </c>
    </row>
    <row r="1311" spans="1:14">
      <c r="A1311" s="107">
        <v>46118</v>
      </c>
      <c r="B1311" s="115">
        <v>1.813075</v>
      </c>
      <c r="C1311" s="89">
        <v>10</v>
      </c>
      <c r="D1311" s="90">
        <v>0.164825</v>
      </c>
      <c r="E1311" s="91">
        <v>1.64825</v>
      </c>
      <c r="F1311" s="92">
        <v>0.33</v>
      </c>
      <c r="G1311" s="93">
        <v>1.3182499999999999</v>
      </c>
      <c r="H1311" s="93">
        <v>0</v>
      </c>
      <c r="I1311" s="122">
        <f>AVERAGE($E$1311:$E$1314)</f>
        <v>1.6438124969999999</v>
      </c>
      <c r="J1311" s="122">
        <f>AVERAGE($G$1311:$G$1314)</f>
        <v>1.3138126106363635</v>
      </c>
      <c r="K1311" s="135">
        <v>46113</v>
      </c>
    </row>
    <row r="1312" spans="1:14">
      <c r="A1312" s="108">
        <v>46125</v>
      </c>
      <c r="B1312" s="116">
        <v>1.8847459879999999</v>
      </c>
      <c r="C1312" s="68">
        <v>10</v>
      </c>
      <c r="D1312" s="69">
        <v>0.17134099999999999</v>
      </c>
      <c r="E1312" s="94">
        <v>1.713404988</v>
      </c>
      <c r="F1312" s="95">
        <v>0.33</v>
      </c>
      <c r="G1312" s="70">
        <v>1.3834049879999999</v>
      </c>
      <c r="H1312" s="70">
        <v>0</v>
      </c>
      <c r="I1312" s="122">
        <f t="shared" ref="I1312:I1314" si="19">AVERAGE($E$1311:$E$1314)</f>
        <v>1.6438124969999999</v>
      </c>
      <c r="J1312" s="122">
        <f t="shared" ref="J1312:J1314" si="20">AVERAGE($G$1311:$G$1314)</f>
        <v>1.3138126106363635</v>
      </c>
      <c r="K1312" s="135">
        <v>46113</v>
      </c>
    </row>
    <row r="1313" spans="1:11">
      <c r="A1313" s="108">
        <v>46132</v>
      </c>
      <c r="B1313" s="116">
        <v>1.80768</v>
      </c>
      <c r="C1313" s="68">
        <v>10</v>
      </c>
      <c r="D1313" s="69">
        <v>0.16433</v>
      </c>
      <c r="E1313" s="94">
        <v>1.6433450000000001</v>
      </c>
      <c r="F1313" s="95">
        <v>0.33</v>
      </c>
      <c r="G1313" s="70">
        <v>1.3133454545454544</v>
      </c>
      <c r="H1313" s="70">
        <v>0</v>
      </c>
      <c r="I1313" s="122">
        <f t="shared" si="19"/>
        <v>1.6438124969999999</v>
      </c>
      <c r="J1313" s="122">
        <f t="shared" si="20"/>
        <v>1.3138126106363635</v>
      </c>
      <c r="K1313" s="135">
        <v>46113</v>
      </c>
    </row>
    <row r="1314" spans="1:11">
      <c r="A1314" s="109">
        <v>46139</v>
      </c>
      <c r="B1314" s="131">
        <f>E1314+E1314*0.1</f>
        <v>1.7272749999999999</v>
      </c>
      <c r="C1314" s="132">
        <v>10</v>
      </c>
      <c r="D1314" s="133">
        <f>E1314*0.1</f>
        <v>0.157025</v>
      </c>
      <c r="E1314" s="100">
        <v>1.5702499999999999</v>
      </c>
      <c r="F1314" s="95">
        <v>0.33</v>
      </c>
      <c r="G1314" s="134">
        <f>E1314-F1314</f>
        <v>1.2402499999999999</v>
      </c>
      <c r="H1314" s="70">
        <v>0</v>
      </c>
      <c r="I1314" s="122">
        <f t="shared" si="19"/>
        <v>1.6438124969999999</v>
      </c>
      <c r="J1314" s="122">
        <f t="shared" si="20"/>
        <v>1.3138126106363635</v>
      </c>
      <c r="K1314" s="135">
        <v>46113</v>
      </c>
    </row>
    <row r="1315" spans="1:11">
      <c r="A1315" s="107">
        <v>46146</v>
      </c>
      <c r="B1315" s="115"/>
      <c r="C1315" s="89" t="s">
        <v>53</v>
      </c>
      <c r="D1315" s="90" t="s">
        <v>53</v>
      </c>
      <c r="E1315" s="91"/>
      <c r="F1315" s="92" t="s">
        <v>53</v>
      </c>
      <c r="G1315" s="93"/>
      <c r="H1315" s="93"/>
    </row>
    <row r="1316" spans="1:11">
      <c r="A1316" s="108">
        <v>46153</v>
      </c>
      <c r="B1316" s="116"/>
      <c r="C1316" s="68" t="s">
        <v>53</v>
      </c>
      <c r="D1316" s="69" t="s">
        <v>53</v>
      </c>
      <c r="E1316" s="94"/>
      <c r="F1316" s="95" t="s">
        <v>53</v>
      </c>
      <c r="G1316" s="70"/>
      <c r="H1316" s="70"/>
    </row>
    <row r="1317" spans="1:11">
      <c r="A1317" s="108">
        <v>46160</v>
      </c>
      <c r="B1317" s="116"/>
      <c r="C1317" s="68" t="s">
        <v>53</v>
      </c>
      <c r="D1317" s="69" t="s">
        <v>53</v>
      </c>
      <c r="E1317" s="94"/>
      <c r="F1317" s="95" t="s">
        <v>53</v>
      </c>
      <c r="G1317" s="70"/>
      <c r="H1317" s="70"/>
    </row>
    <row r="1318" spans="1:11">
      <c r="A1318" s="109">
        <v>46167</v>
      </c>
      <c r="B1318" s="118"/>
      <c r="C1318" s="98" t="s">
        <v>53</v>
      </c>
      <c r="D1318" s="99" t="s">
        <v>53</v>
      </c>
      <c r="E1318" s="100"/>
      <c r="F1318" s="101" t="s">
        <v>53</v>
      </c>
      <c r="G1318" s="102"/>
      <c r="H1318" s="102"/>
    </row>
    <row r="1319" spans="1:11">
      <c r="A1319" s="107">
        <v>46174</v>
      </c>
      <c r="B1319" s="115"/>
      <c r="C1319" s="89" t="s">
        <v>53</v>
      </c>
      <c r="D1319" s="90" t="s">
        <v>53</v>
      </c>
      <c r="E1319" s="91"/>
      <c r="F1319" s="92" t="s">
        <v>53</v>
      </c>
      <c r="G1319" s="93"/>
      <c r="H1319" s="93"/>
    </row>
    <row r="1320" spans="1:11">
      <c r="A1320" s="108">
        <v>46181</v>
      </c>
      <c r="B1320" s="116"/>
      <c r="C1320" s="68" t="s">
        <v>53</v>
      </c>
      <c r="D1320" s="69" t="s">
        <v>53</v>
      </c>
      <c r="E1320" s="94"/>
      <c r="F1320" s="95" t="s">
        <v>53</v>
      </c>
      <c r="G1320" s="70"/>
      <c r="H1320" s="70"/>
    </row>
    <row r="1321" spans="1:11">
      <c r="A1321" s="108">
        <v>46188</v>
      </c>
      <c r="B1321" s="116"/>
      <c r="C1321" s="68" t="s">
        <v>53</v>
      </c>
      <c r="D1321" s="69" t="s">
        <v>53</v>
      </c>
      <c r="E1321" s="94"/>
      <c r="F1321" s="95" t="s">
        <v>53</v>
      </c>
      <c r="G1321" s="70"/>
      <c r="H1321" s="70"/>
    </row>
    <row r="1322" spans="1:11">
      <c r="A1322" s="108">
        <v>46195</v>
      </c>
      <c r="B1322" s="116"/>
      <c r="C1322" s="68" t="s">
        <v>53</v>
      </c>
      <c r="D1322" s="69" t="s">
        <v>53</v>
      </c>
      <c r="E1322" s="94"/>
      <c r="F1322" s="95" t="s">
        <v>53</v>
      </c>
      <c r="G1322" s="70"/>
      <c r="H1322" s="70"/>
    </row>
    <row r="1323" spans="1:11">
      <c r="A1323" s="109">
        <v>46202</v>
      </c>
      <c r="B1323" s="118"/>
      <c r="C1323" s="98" t="s">
        <v>53</v>
      </c>
      <c r="D1323" s="99" t="s">
        <v>53</v>
      </c>
      <c r="E1323" s="100"/>
      <c r="F1323" s="101" t="s">
        <v>53</v>
      </c>
      <c r="G1323" s="102"/>
      <c r="H1323" s="102"/>
    </row>
  </sheetData>
  <mergeCells count="8">
    <mergeCell ref="A1:A2"/>
    <mergeCell ref="B1:B2"/>
    <mergeCell ref="E1:E2"/>
    <mergeCell ref="I1:I2"/>
    <mergeCell ref="J1:J2"/>
    <mergeCell ref="F1:F2"/>
    <mergeCell ref="G1:G2"/>
    <mergeCell ref="H1:H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O20" sqref="O20"/>
    </sheetView>
  </sheetViews>
  <sheetFormatPr baseColWidth="10" defaultRowHeight="12.75"/>
  <sheetData>
    <row r="1" spans="1:13" ht="15.75">
      <c r="A1" s="175" t="s">
        <v>35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22"/>
    </row>
    <row r="2" spans="1:13">
      <c r="A2" s="174" t="s">
        <v>6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</row>
    <row r="3" spans="1:13">
      <c r="A3" s="10"/>
      <c r="B3" s="10"/>
      <c r="C3" s="12">
        <v>44256</v>
      </c>
      <c r="D3" s="12">
        <v>44287</v>
      </c>
      <c r="E3" s="12">
        <v>44317</v>
      </c>
      <c r="F3" s="12">
        <v>44348</v>
      </c>
      <c r="G3" s="12">
        <v>0.79979999999999996</v>
      </c>
      <c r="H3" s="12">
        <v>44409</v>
      </c>
      <c r="I3" s="12">
        <v>44440</v>
      </c>
      <c r="J3" s="12">
        <v>44470</v>
      </c>
      <c r="K3" s="12">
        <v>44501</v>
      </c>
      <c r="L3" s="12">
        <v>0.78580000000000005</v>
      </c>
      <c r="M3" s="11"/>
    </row>
    <row r="4" spans="1:13">
      <c r="A4" s="24"/>
      <c r="B4" s="24"/>
      <c r="C4" s="7">
        <v>0.59799999999999998</v>
      </c>
      <c r="D4" s="7">
        <v>0.59619999999999995</v>
      </c>
      <c r="E4" s="7">
        <v>0.61639999999999995</v>
      </c>
      <c r="F4" s="8">
        <v>0.64070000000000005</v>
      </c>
      <c r="G4" s="8">
        <v>0.66390000000000005</v>
      </c>
      <c r="H4" s="8">
        <v>0.66459999999999997</v>
      </c>
      <c r="I4" s="7">
        <v>0.67749999999999999</v>
      </c>
      <c r="J4" s="7">
        <v>0.73950000000000005</v>
      </c>
      <c r="K4" s="7">
        <v>0.7611</v>
      </c>
      <c r="L4" s="7">
        <v>0.73270000000000002</v>
      </c>
      <c r="M4" s="9"/>
    </row>
    <row r="5" spans="1:13">
      <c r="A5" s="6">
        <v>44562</v>
      </c>
      <c r="B5" s="6">
        <v>44593</v>
      </c>
      <c r="C5" s="6">
        <v>44621</v>
      </c>
      <c r="D5" s="6">
        <v>44652</v>
      </c>
      <c r="E5" s="6">
        <v>44682</v>
      </c>
      <c r="F5" s="6">
        <v>44713</v>
      </c>
      <c r="G5" s="6">
        <v>44743</v>
      </c>
      <c r="H5" s="6">
        <v>44774</v>
      </c>
      <c r="I5" s="6">
        <v>44805</v>
      </c>
      <c r="J5" s="6">
        <v>44835</v>
      </c>
      <c r="K5" s="6">
        <v>44866</v>
      </c>
      <c r="L5" s="6">
        <v>44896</v>
      </c>
      <c r="M5" s="9"/>
    </row>
    <row r="6" spans="1:13">
      <c r="A6" s="7">
        <v>0.76639999999999997</v>
      </c>
      <c r="B6" s="7">
        <v>0.83509999999999995</v>
      </c>
      <c r="C6" s="7">
        <v>1.0809</v>
      </c>
      <c r="D6" s="7">
        <v>1.1326000000000001</v>
      </c>
      <c r="E6" s="7">
        <v>1.1733</v>
      </c>
      <c r="F6" s="7">
        <v>1.3024</v>
      </c>
      <c r="G6" s="7">
        <v>1.2488999999999999</v>
      </c>
      <c r="H6" s="7">
        <v>1.1457999999999999</v>
      </c>
      <c r="I6" s="7">
        <v>1.1623000000000001</v>
      </c>
      <c r="J6" s="7">
        <v>1.2105999999999999</v>
      </c>
      <c r="K6" s="7">
        <v>1.1837</v>
      </c>
      <c r="L6" s="7">
        <v>1.0105999999999999</v>
      </c>
    </row>
    <row r="7" spans="1:13">
      <c r="A7" s="6">
        <v>44927</v>
      </c>
      <c r="B7" s="6">
        <v>44958</v>
      </c>
      <c r="C7" s="6">
        <v>44986</v>
      </c>
      <c r="D7" s="6">
        <v>45017</v>
      </c>
      <c r="E7" s="6">
        <v>45047</v>
      </c>
      <c r="F7" s="6">
        <v>45078</v>
      </c>
      <c r="G7" s="6">
        <v>45108</v>
      </c>
      <c r="H7" s="6">
        <v>45139</v>
      </c>
      <c r="I7" s="6">
        <v>45170</v>
      </c>
      <c r="J7" s="6">
        <v>45200</v>
      </c>
      <c r="K7" s="6">
        <v>45231</v>
      </c>
      <c r="L7" s="6">
        <v>45261</v>
      </c>
    </row>
    <row r="8" spans="1:13">
      <c r="A8" s="7">
        <v>1.0144</v>
      </c>
      <c r="B8" s="7">
        <v>0.96060000000000001</v>
      </c>
      <c r="C8" s="7">
        <v>0.91620000000000001</v>
      </c>
      <c r="D8" s="7">
        <v>0.86350000000000005</v>
      </c>
      <c r="E8" s="7">
        <v>0.79220000000000002</v>
      </c>
      <c r="F8" s="7">
        <v>0.80100000000000005</v>
      </c>
      <c r="G8" s="7">
        <v>0.82809999999999995</v>
      </c>
      <c r="H8" s="7">
        <v>0.93500000000000005</v>
      </c>
      <c r="I8" s="7">
        <v>0.99260000000000004</v>
      </c>
      <c r="J8" s="25">
        <v>0.99250000000000005</v>
      </c>
      <c r="K8" s="7">
        <v>0.93330000000000002</v>
      </c>
      <c r="L8" s="7">
        <v>0.86650000000000005</v>
      </c>
    </row>
    <row r="9" spans="1:13">
      <c r="A9" s="6">
        <v>45292</v>
      </c>
      <c r="B9" s="6">
        <v>45323</v>
      </c>
      <c r="C9" s="6">
        <v>45352</v>
      </c>
      <c r="D9" s="6">
        <v>45383</v>
      </c>
      <c r="E9" s="6">
        <v>45413</v>
      </c>
      <c r="F9" s="6">
        <v>45444</v>
      </c>
      <c r="G9" s="6">
        <v>45474</v>
      </c>
      <c r="H9" s="6">
        <v>45505</v>
      </c>
      <c r="I9" s="6">
        <v>45536</v>
      </c>
      <c r="J9" s="6">
        <v>45566</v>
      </c>
      <c r="K9" s="6">
        <v>45597</v>
      </c>
      <c r="L9" s="6">
        <v>45627</v>
      </c>
    </row>
    <row r="10" spans="1:13">
      <c r="A10" s="7">
        <v>0.85089999999999999</v>
      </c>
      <c r="B10" s="7">
        <v>0.89549999999999996</v>
      </c>
      <c r="C10" s="7">
        <v>0.89270000000000005</v>
      </c>
      <c r="D10" s="7">
        <v>0.90239999999999998</v>
      </c>
      <c r="E10" s="26">
        <v>0.86009999999999998</v>
      </c>
      <c r="F10" s="26">
        <v>0.83199999999999996</v>
      </c>
      <c r="G10" s="26">
        <v>0.85329999999999995</v>
      </c>
      <c r="H10" s="26">
        <v>0.81779999999999997</v>
      </c>
      <c r="I10" s="7">
        <v>0.76160000000000005</v>
      </c>
      <c r="J10" s="7">
        <v>0.76319999999999999</v>
      </c>
      <c r="K10" s="7">
        <v>0.78490000000000004</v>
      </c>
      <c r="L10" s="7">
        <v>0.80659999999999998</v>
      </c>
    </row>
    <row r="11" spans="1:13">
      <c r="A11" s="6">
        <v>45658</v>
      </c>
      <c r="B11" s="6">
        <v>45689</v>
      </c>
      <c r="C11" s="6">
        <v>45717</v>
      </c>
      <c r="D11" s="6">
        <v>45748</v>
      </c>
      <c r="E11" s="6">
        <v>45778</v>
      </c>
      <c r="F11" s="6">
        <v>45809</v>
      </c>
      <c r="G11" s="6">
        <v>45839</v>
      </c>
      <c r="H11" s="6">
        <v>45870</v>
      </c>
      <c r="I11" s="6">
        <v>45901</v>
      </c>
      <c r="J11" s="6">
        <v>45931</v>
      </c>
      <c r="K11" s="6">
        <v>45962</v>
      </c>
      <c r="L11" s="6">
        <v>45992</v>
      </c>
    </row>
    <row r="12" spans="1:13">
      <c r="A12" s="7">
        <v>0.84860000000000002</v>
      </c>
      <c r="B12" s="7">
        <v>0.85809999999999997</v>
      </c>
      <c r="C12" s="7">
        <v>0.82150000000000001</v>
      </c>
      <c r="D12" s="7">
        <v>0.78180000000000005</v>
      </c>
      <c r="E12" s="7">
        <v>0.74990000000000001</v>
      </c>
      <c r="F12" s="7">
        <v>0.76470000000000005</v>
      </c>
      <c r="G12" s="25">
        <v>0.79979999999999996</v>
      </c>
      <c r="H12" s="25">
        <v>0.78969999999999996</v>
      </c>
      <c r="I12" s="25">
        <v>0.78539999999999999</v>
      </c>
      <c r="J12" s="7">
        <v>0.77849999999999997</v>
      </c>
      <c r="K12" s="7">
        <v>0.81030000000000002</v>
      </c>
      <c r="L12" s="7">
        <v>0.78580000000000005</v>
      </c>
    </row>
    <row r="13" spans="1:13">
      <c r="A13" s="6">
        <v>46023</v>
      </c>
      <c r="B13" s="6">
        <v>46054</v>
      </c>
      <c r="C13" s="6">
        <v>46082</v>
      </c>
      <c r="D13" s="6"/>
      <c r="E13" s="6"/>
      <c r="F13" s="6"/>
      <c r="G13" s="6"/>
      <c r="H13" s="6"/>
      <c r="I13" s="6"/>
      <c r="J13" s="6"/>
      <c r="K13" s="6"/>
      <c r="L13" s="6"/>
    </row>
    <row r="14" spans="1:13">
      <c r="A14" s="7">
        <v>0.76859999999999995</v>
      </c>
      <c r="B14" s="7">
        <v>0.79339999999999999</v>
      </c>
      <c r="C14" s="7">
        <v>1.1411</v>
      </c>
      <c r="D14" s="7"/>
      <c r="E14" s="26"/>
      <c r="F14" s="26"/>
      <c r="G14" s="26"/>
      <c r="H14" s="26"/>
      <c r="I14" s="7"/>
      <c r="J14" s="7"/>
      <c r="K14" s="7"/>
      <c r="L14" s="7"/>
    </row>
    <row r="15" spans="1:13">
      <c r="A15" s="171" t="s">
        <v>20</v>
      </c>
      <c r="B15" s="172"/>
      <c r="C15" s="172"/>
      <c r="D15" s="172"/>
      <c r="E15" s="172"/>
      <c r="F15" s="172"/>
      <c r="G15" s="172"/>
      <c r="H15" s="172"/>
      <c r="I15" s="172"/>
      <c r="J15" s="172"/>
      <c r="K15" s="172"/>
      <c r="L15" s="173"/>
    </row>
    <row r="16" spans="1:13">
      <c r="A16" s="176" t="s">
        <v>5</v>
      </c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</row>
    <row r="17" spans="1:13">
      <c r="A17" s="21" t="s">
        <v>15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</row>
  </sheetData>
  <mergeCells count="4">
    <mergeCell ref="A15:L15"/>
    <mergeCell ref="A2:L2"/>
    <mergeCell ref="A1:L1"/>
    <mergeCell ref="A16:M16"/>
  </mergeCells>
  <hyperlinks>
    <hyperlink ref="A16:M16" r:id="rId1" display="Acceder a la viariación semanal en el precio del gasóleo (precio más actual)"/>
    <hyperlink ref="A17" r:id="rId2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showGridLines="0" zoomScaleNormal="100" workbookViewId="0"/>
  </sheetViews>
  <sheetFormatPr baseColWidth="10" defaultRowHeight="12.75"/>
  <cols>
    <col min="1" max="1" width="0.85546875" customWidth="1"/>
    <col min="2" max="2" width="50.140625" customWidth="1"/>
    <col min="3" max="3" width="1.28515625" customWidth="1"/>
    <col min="4" max="4" width="4.28515625" customWidth="1"/>
    <col min="5" max="6" width="12.42578125" customWidth="1"/>
  </cols>
  <sheetData>
    <row r="1" spans="2:6">
      <c r="B1" s="13" t="s">
        <v>7</v>
      </c>
      <c r="C1" s="13"/>
      <c r="D1" s="17"/>
      <c r="E1" s="17"/>
      <c r="F1" s="17"/>
    </row>
    <row r="2" spans="2:6">
      <c r="B2" s="13" t="s">
        <v>8</v>
      </c>
      <c r="C2" s="13"/>
      <c r="D2" s="17"/>
      <c r="E2" s="17"/>
      <c r="F2" s="17"/>
    </row>
    <row r="3" spans="2:6">
      <c r="B3" s="14"/>
      <c r="C3" s="14"/>
      <c r="D3" s="18"/>
      <c r="E3" s="18"/>
      <c r="F3" s="18"/>
    </row>
    <row r="4" spans="2:6" ht="63.75">
      <c r="B4" s="14" t="s">
        <v>9</v>
      </c>
      <c r="C4" s="14"/>
      <c r="D4" s="18"/>
      <c r="E4" s="18"/>
      <c r="F4" s="18"/>
    </row>
    <row r="5" spans="2:6">
      <c r="B5" s="14"/>
      <c r="C5" s="14"/>
      <c r="D5" s="18"/>
      <c r="E5" s="18"/>
      <c r="F5" s="18"/>
    </row>
    <row r="6" spans="2:6" ht="25.5">
      <c r="B6" s="13" t="s">
        <v>10</v>
      </c>
      <c r="C6" s="13"/>
      <c r="D6" s="17"/>
      <c r="E6" s="17" t="s">
        <v>11</v>
      </c>
      <c r="F6" s="17" t="s">
        <v>12</v>
      </c>
    </row>
    <row r="7" spans="2:6" ht="13.5" thickBot="1">
      <c r="B7" s="14"/>
      <c r="C7" s="14"/>
      <c r="D7" s="18"/>
      <c r="E7" s="18"/>
      <c r="F7" s="18"/>
    </row>
    <row r="8" spans="2:6" ht="51.75" thickBot="1">
      <c r="B8" s="15" t="s">
        <v>13</v>
      </c>
      <c r="C8" s="16"/>
      <c r="D8" s="19"/>
      <c r="E8" s="19">
        <v>3</v>
      </c>
      <c r="F8" s="20" t="s">
        <v>14</v>
      </c>
    </row>
    <row r="9" spans="2:6">
      <c r="B9" s="14"/>
      <c r="C9" s="14"/>
      <c r="D9" s="18"/>
      <c r="E9" s="18"/>
      <c r="F9" s="18"/>
    </row>
    <row r="10" spans="2:6">
      <c r="B10" s="14"/>
      <c r="C10" s="14"/>
      <c r="D10" s="18"/>
      <c r="E10" s="18"/>
      <c r="F10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PRECIOS MEDIOS MES (PAI)</vt:lpstr>
      <vt:lpstr>Informe de compatibilidad</vt:lpstr>
    </vt:vector>
  </TitlesOfParts>
  <Company>Dark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Aparcamiento Lintzirin Guitr</dc:creator>
  <cp:lastModifiedBy>Mari Carmen Izaguirre</cp:lastModifiedBy>
  <dcterms:created xsi:type="dcterms:W3CDTF">2008-07-09T08:20:52Z</dcterms:created>
  <dcterms:modified xsi:type="dcterms:W3CDTF">2026-05-05T11:15:31Z</dcterms:modified>
</cp:coreProperties>
</file>