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C\2020_2026\GUITRANS SECTOR\DATOS ESTADISTICOS_ESTUDIOS\GASOLEO\"/>
    </mc:Choice>
  </mc:AlternateContent>
  <bookViews>
    <workbookView xWindow="0" yWindow="0" windowWidth="15360" windowHeight="8700"/>
  </bookViews>
  <sheets>
    <sheet name="Hoja1" sheetId="1" r:id="rId1"/>
    <sheet name="Informe de compatibilidad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I36" i="1" l="1"/>
  <c r="I33" i="1"/>
  <c r="I30" i="1"/>
  <c r="I27" i="1"/>
</calcChain>
</file>

<file path=xl/comments1.xml><?xml version="1.0" encoding="utf-8"?>
<comments xmlns="http://schemas.openxmlformats.org/spreadsheetml/2006/main">
  <authors>
    <author>Aparcamiento Lintzirin Guitr</author>
  </authors>
  <commentList>
    <comment ref="B21" authorId="0" shapeId="0">
      <text>
        <r>
          <rPr>
            <b/>
            <sz val="8"/>
            <color indexed="81"/>
            <rFont val="Tahoma"/>
            <family val="2"/>
          </rPr>
          <t>Introducir precio gasóleo inicial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22" authorId="0" shapeId="0">
      <text>
        <r>
          <rPr>
            <b/>
            <sz val="8"/>
            <color indexed="81"/>
            <rFont val="Tahoma"/>
            <family val="2"/>
          </rPr>
          <t xml:space="preserve">Introducir precio gasóleo final
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<sst xmlns="http://schemas.openxmlformats.org/spreadsheetml/2006/main" count="29" uniqueCount="26">
  <si>
    <t>PRECIO 1</t>
  </si>
  <si>
    <t>PRECIO 2</t>
  </si>
  <si>
    <t>INCREMENTO PARA VEHÍCULOS DE =&gt;20 Tn DE PMA A EXCEPCIÓN DE LOS DE OBRAS</t>
  </si>
  <si>
    <t xml:space="preserve">Incremento en factura por la subida del gasóleo </t>
  </si>
  <si>
    <t>INCREMENTO PARA VEHÍCULOS DE &gt;3,5 Y &lt; 20 Tn DE PMA A EXCEPCIÓN DE OBRAS</t>
  </si>
  <si>
    <t>INCREMENTO PARA VEHÍCULOS DE OBRAS DE &gt;3,5 Tn DE PMA</t>
  </si>
  <si>
    <t>INCREMENTO PARA VEHÍCULOS DE  =&lt;3,5 Tn DE PMA</t>
  </si>
  <si>
    <t>Acceder a la viariación semanal en el precio del gasóleo (precio más actual)</t>
  </si>
  <si>
    <t>PRECIOS MEDIOS MENSUALES</t>
  </si>
  <si>
    <t>Informe de compatibilidad para GAS_PM.xls</t>
  </si>
  <si>
    <t>Ejecutar el 22/03/2022 10:06</t>
  </si>
  <si>
    <t>Las siguientes características de este libro no son compatibles con versiones anteriores de Excel. Estas características podrían perderse o degradarse si abre el libro con una versión anterior de Excel o si guarda el libro con un formato de archivo anterior.</t>
  </si>
  <si>
    <t>Pérdida menor de fidelidad</t>
  </si>
  <si>
    <t>Nº de apariciones</t>
  </si>
  <si>
    <t>Versión</t>
  </si>
  <si>
    <t>Algunas celdas o estilos de este libro contienen un formato no admitido en el formato de archivo seleccionado. Estos formatos se convertirán al formato más cercano disponible.</t>
  </si>
  <si>
    <t>Excel 97-2003</t>
  </si>
  <si>
    <t>Acceder al precio semanal del Oil Bulletin de la UE para España</t>
  </si>
  <si>
    <t>Copiar en PRECIO 1 el precio inicial  y en PRECIO 2 el precio final de gasóleo y saldrá el porcentaje de subida del carburante que servirá para aplicar las fórmulas, para ello debe introducir en el paso 2 el precio del transporte y obtendrá la subida a aplicar en función de cada tipo de vehículo.</t>
  </si>
  <si>
    <r>
      <rPr>
        <b/>
        <sz val="15"/>
        <color rgb="FFCC3300"/>
        <rFont val="Arial"/>
        <family val="2"/>
      </rPr>
      <t>PASO 2:</t>
    </r>
    <r>
      <rPr>
        <b/>
        <sz val="9"/>
        <color rgb="FFCC3300"/>
        <rFont val="Arial"/>
        <family val="2"/>
      </rPr>
      <t xml:space="preserve"> </t>
    </r>
    <r>
      <rPr>
        <b/>
        <sz val="10"/>
        <color rgb="FFCC3300"/>
        <rFont val="Arial"/>
        <family val="2"/>
      </rPr>
      <t>INTRODUCIR EL PRECIO DEL TRANSPORTE</t>
    </r>
  </si>
  <si>
    <t>€</t>
  </si>
  <si>
    <t>% SUBIDA DEL GASÓLEO</t>
  </si>
  <si>
    <t>Las fórmulas son las reguladas en los RDL 3/2022 y RDL 11/2022 y los precios del gasóleo los oficiales de los diversos organismos especificados.</t>
  </si>
  <si>
    <r>
      <rPr>
        <b/>
        <sz val="15"/>
        <color rgb="FFCC3300"/>
        <rFont val="Arial"/>
        <family val="2"/>
      </rPr>
      <t xml:space="preserve">PASO 1: </t>
    </r>
    <r>
      <rPr>
        <b/>
        <sz val="10"/>
        <color rgb="FFCC3300"/>
        <rFont val="Arial"/>
        <family val="2"/>
      </rPr>
      <t>% SUBIDA DEL GASÓLEO</t>
    </r>
  </si>
  <si>
    <t>Actualizadas las fórmulas con los coeficientes aplicables a partir del 1 de julio de 2023</t>
  </si>
  <si>
    <r>
      <t xml:space="preserve">Precios medios publicados por el Ministerio para la Transición Ecológico y el Reto Demográfico </t>
    </r>
    <r>
      <rPr>
        <b/>
        <i/>
        <sz val="9"/>
        <color rgb="FFFF0000"/>
        <rFont val="Arial"/>
        <family val="2"/>
      </rPr>
      <t>(Sin impuestos).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</si>
</sst>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#,##0.00\ &quot;€&quot;"/>
    <numFmt numFmtId="166" formatCode="#,##0.00_ ;\-#,##0.00\ "/>
  </numFmts>
  <fonts count="23" x14ac:knownFonts="1">
    <font>
      <sz val="10"/>
      <name val="Arial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2"/>
      <color indexed="8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5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5"/>
      <color rgb="FFCC3300"/>
      <name val="Arial"/>
      <family val="2"/>
    </font>
    <font>
      <b/>
      <sz val="10"/>
      <color rgb="FFCC3300"/>
      <name val="Arial"/>
      <family val="2"/>
    </font>
    <font>
      <b/>
      <sz val="9"/>
      <color rgb="FFCC3300"/>
      <name val="Arial"/>
      <family val="2"/>
    </font>
    <font>
      <b/>
      <sz val="12"/>
      <color rgb="FFCC3300"/>
      <name val="Arial"/>
      <family val="2"/>
    </font>
    <font>
      <b/>
      <sz val="12"/>
      <color theme="1"/>
      <name val="Arial"/>
      <family val="2"/>
    </font>
    <font>
      <sz val="8"/>
      <color theme="1"/>
      <name val="Arial"/>
      <family val="2"/>
    </font>
    <font>
      <b/>
      <i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63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5" fillId="0" borderId="1" xfId="0" applyFont="1" applyFill="1" applyBorder="1" applyProtection="1"/>
    <xf numFmtId="0" fontId="6" fillId="0" borderId="2" xfId="0" applyFont="1" applyBorder="1" applyProtection="1"/>
    <xf numFmtId="0" fontId="1" fillId="0" borderId="3" xfId="0" applyFont="1" applyFill="1" applyBorder="1" applyProtection="1"/>
    <xf numFmtId="0" fontId="0" fillId="0" borderId="4" xfId="0" applyBorder="1" applyProtection="1"/>
    <xf numFmtId="0" fontId="0" fillId="0" borderId="0" xfId="0" applyAlignment="1"/>
    <xf numFmtId="0" fontId="12" fillId="0" borderId="5" xfId="0" applyFont="1" applyBorder="1" applyProtection="1"/>
    <xf numFmtId="0" fontId="2" fillId="0" borderId="0" xfId="0" applyFont="1" applyBorder="1" applyAlignment="1" applyProtection="1">
      <alignment vertical="top"/>
      <protection locked="0"/>
    </xf>
    <xf numFmtId="0" fontId="0" fillId="0" borderId="0" xfId="0" applyBorder="1" applyAlignment="1">
      <alignment vertical="top"/>
    </xf>
    <xf numFmtId="165" fontId="7" fillId="0" borderId="4" xfId="0" applyNumberFormat="1" applyFont="1" applyBorder="1" applyAlignment="1" applyProtection="1"/>
    <xf numFmtId="165" fontId="0" fillId="0" borderId="4" xfId="0" applyNumberFormat="1" applyBorder="1" applyAlignment="1"/>
    <xf numFmtId="0" fontId="0" fillId="0" borderId="0" xfId="0" applyBorder="1" applyProtection="1"/>
    <xf numFmtId="17" fontId="12" fillId="3" borderId="5" xfId="0" applyNumberFormat="1" applyFont="1" applyFill="1" applyBorder="1" applyAlignment="1">
      <alignment horizontal="center"/>
    </xf>
    <xf numFmtId="0" fontId="0" fillId="0" borderId="0" xfId="0" applyBorder="1"/>
    <xf numFmtId="0" fontId="11" fillId="4" borderId="5" xfId="0" applyFont="1" applyFill="1" applyBorder="1" applyAlignment="1">
      <alignment horizontal="center"/>
    </xf>
    <xf numFmtId="0" fontId="0" fillId="4" borderId="0" xfId="0" applyFill="1"/>
    <xf numFmtId="0" fontId="11" fillId="0" borderId="5" xfId="0" applyFont="1" applyFill="1" applyBorder="1" applyAlignment="1">
      <alignment horizontal="center"/>
    </xf>
    <xf numFmtId="0" fontId="11" fillId="4" borderId="0" xfId="0" applyFont="1" applyFill="1" applyBorder="1" applyAlignment="1">
      <alignment horizontal="center"/>
    </xf>
    <xf numFmtId="0" fontId="0" fillId="0" borderId="5" xfId="0" applyBorder="1"/>
    <xf numFmtId="17" fontId="12" fillId="4" borderId="0" xfId="0" applyNumberFormat="1" applyFont="1" applyFill="1" applyBorder="1" applyAlignment="1">
      <alignment horizontal="center"/>
    </xf>
    <xf numFmtId="17" fontId="12" fillId="3" borderId="12" xfId="0" applyNumberFormat="1" applyFont="1" applyFill="1" applyBorder="1" applyAlignment="1">
      <alignment horizontal="center"/>
    </xf>
    <xf numFmtId="0" fontId="14" fillId="0" borderId="0" xfId="0" applyNumberFormat="1" applyFont="1" applyAlignment="1">
      <alignment vertical="top" wrapText="1"/>
    </xf>
    <xf numFmtId="0" fontId="0" fillId="0" borderId="0" xfId="0" applyNumberFormat="1" applyAlignment="1">
      <alignment vertical="top" wrapText="1"/>
    </xf>
    <xf numFmtId="0" fontId="0" fillId="0" borderId="13" xfId="0" applyNumberFormat="1" applyBorder="1" applyAlignment="1">
      <alignment vertical="top" wrapText="1"/>
    </xf>
    <xf numFmtId="0" fontId="0" fillId="0" borderId="14" xfId="0" applyNumberFormat="1" applyBorder="1" applyAlignment="1">
      <alignment vertical="top" wrapText="1"/>
    </xf>
    <xf numFmtId="0" fontId="14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center" vertical="top" wrapText="1"/>
    </xf>
    <xf numFmtId="0" fontId="0" fillId="0" borderId="14" xfId="0" applyNumberFormat="1" applyBorder="1" applyAlignment="1">
      <alignment horizontal="center" vertical="top" wrapText="1"/>
    </xf>
    <xf numFmtId="0" fontId="0" fillId="0" borderId="15" xfId="0" applyNumberFormat="1" applyBorder="1" applyAlignment="1">
      <alignment horizontal="center" vertical="top" wrapText="1"/>
    </xf>
    <xf numFmtId="0" fontId="10" fillId="0" borderId="0" xfId="1" applyAlignment="1" applyProtection="1"/>
    <xf numFmtId="0" fontId="15" fillId="0" borderId="0" xfId="0" applyFont="1"/>
    <xf numFmtId="4" fontId="4" fillId="2" borderId="11" xfId="0" applyNumberFormat="1" applyFont="1" applyFill="1" applyBorder="1" applyAlignment="1" applyProtection="1">
      <protection locked="0"/>
    </xf>
    <xf numFmtId="0" fontId="7" fillId="0" borderId="0" xfId="0" applyFont="1" applyBorder="1" applyProtection="1"/>
    <xf numFmtId="0" fontId="0" fillId="4" borderId="5" xfId="0" applyFill="1" applyBorder="1"/>
    <xf numFmtId="0" fontId="6" fillId="0" borderId="9" xfId="0" applyFont="1" applyBorder="1" applyProtection="1"/>
    <xf numFmtId="0" fontId="0" fillId="0" borderId="10" xfId="0" applyBorder="1" applyProtection="1"/>
    <xf numFmtId="0" fontId="21" fillId="4" borderId="5" xfId="0" applyFont="1" applyFill="1" applyBorder="1" applyAlignment="1">
      <alignment horizontal="center"/>
    </xf>
    <xf numFmtId="164" fontId="11" fillId="4" borderId="5" xfId="0" applyNumberFormat="1" applyFont="1" applyFill="1" applyBorder="1" applyAlignment="1">
      <alignment horizontal="center"/>
    </xf>
    <xf numFmtId="0" fontId="20" fillId="0" borderId="5" xfId="0" applyFont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165" fontId="7" fillId="0" borderId="4" xfId="0" applyNumberFormat="1" applyFont="1" applyBorder="1" applyAlignment="1" applyProtection="1"/>
    <xf numFmtId="165" fontId="0" fillId="0" borderId="4" xfId="0" applyNumberFormat="1" applyBorder="1" applyAlignment="1"/>
    <xf numFmtId="164" fontId="19" fillId="0" borderId="6" xfId="0" applyNumberFormat="1" applyFont="1" applyBorder="1" applyAlignment="1" applyProtection="1">
      <alignment horizontal="right" vertical="top" wrapText="1"/>
      <protection locked="0"/>
    </xf>
    <xf numFmtId="164" fontId="19" fillId="0" borderId="7" xfId="0" applyNumberFormat="1" applyFont="1" applyBorder="1" applyAlignment="1" applyProtection="1">
      <alignment horizontal="right"/>
      <protection locked="0"/>
    </xf>
    <xf numFmtId="166" fontId="1" fillId="0" borderId="6" xfId="0" applyNumberFormat="1" applyFont="1" applyBorder="1" applyAlignment="1" applyProtection="1"/>
    <xf numFmtId="0" fontId="0" fillId="0" borderId="7" xfId="0" applyBorder="1"/>
    <xf numFmtId="0" fontId="10" fillId="0" borderId="0" xfId="1" applyAlignment="1" applyProtection="1"/>
    <xf numFmtId="0" fontId="1" fillId="0" borderId="0" xfId="0" applyFont="1" applyAlignment="1" applyProtection="1">
      <alignment horizontal="left" wrapText="1"/>
      <protection locked="0"/>
    </xf>
    <xf numFmtId="0" fontId="18" fillId="6" borderId="5" xfId="0" applyFont="1" applyFill="1" applyBorder="1" applyAlignment="1" applyProtection="1">
      <alignment horizontal="left"/>
    </xf>
    <xf numFmtId="0" fontId="12" fillId="0" borderId="6" xfId="0" applyFont="1" applyBorder="1" applyAlignment="1" applyProtection="1">
      <alignment horizontal="center"/>
    </xf>
    <xf numFmtId="0" fontId="12" fillId="0" borderId="8" xfId="0" applyFont="1" applyBorder="1" applyAlignment="1" applyProtection="1">
      <alignment horizontal="center"/>
    </xf>
    <xf numFmtId="0" fontId="12" fillId="0" borderId="7" xfId="0" applyFont="1" applyBorder="1" applyAlignment="1" applyProtection="1">
      <alignment horizontal="center"/>
    </xf>
    <xf numFmtId="0" fontId="17" fillId="6" borderId="6" xfId="0" applyFont="1" applyFill="1" applyBorder="1" applyAlignment="1" applyProtection="1">
      <alignment horizontal="left"/>
      <protection locked="0"/>
    </xf>
    <xf numFmtId="0" fontId="17" fillId="6" borderId="8" xfId="0" applyFont="1" applyFill="1" applyBorder="1" applyAlignment="1" applyProtection="1">
      <alignment horizontal="left"/>
      <protection locked="0"/>
    </xf>
    <xf numFmtId="0" fontId="17" fillId="6" borderId="7" xfId="0" applyFont="1" applyFill="1" applyBorder="1" applyAlignment="1" applyProtection="1">
      <alignment horizontal="left"/>
      <protection locked="0"/>
    </xf>
    <xf numFmtId="0" fontId="13" fillId="0" borderId="6" xfId="0" applyFont="1" applyBorder="1" applyAlignment="1" applyProtection="1">
      <alignment horizontal="left" vertical="top"/>
      <protection locked="0"/>
    </xf>
    <xf numFmtId="0" fontId="13" fillId="0" borderId="8" xfId="0" applyFont="1" applyBorder="1" applyAlignment="1" applyProtection="1">
      <alignment horizontal="left" vertical="top"/>
      <protection locked="0"/>
    </xf>
    <xf numFmtId="0" fontId="13" fillId="0" borderId="7" xfId="0" applyFont="1" applyBorder="1" applyAlignment="1" applyProtection="1">
      <alignment horizontal="left" vertical="top"/>
      <protection locked="0"/>
    </xf>
    <xf numFmtId="0" fontId="1" fillId="5" borderId="5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99CCFF"/>
      <color rgb="FFCCECFF"/>
      <color rgb="FFFFFFCC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c.europa.eu/energy/observatory/reports/latest_prices_raw_data.xlsx" TargetMode="External"/><Relationship Id="rId1" Type="http://schemas.openxmlformats.org/officeDocument/2006/relationships/hyperlink" Target="https://www.mitma.gob.es/transporte-terrestre/servicios-al-transportista/indice-de-variacion-semanal-de-los-precios-medios-del-gasoleo-en-espan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S38"/>
  <sheetViews>
    <sheetView showGridLines="0" tabSelected="1" zoomScaleNormal="100" workbookViewId="0">
      <selection activeCell="B22" sqref="B22:C22"/>
    </sheetView>
  </sheetViews>
  <sheetFormatPr baseColWidth="10" defaultRowHeight="12.75" x14ac:dyDescent="0.2"/>
  <cols>
    <col min="1" max="1" width="7.85546875" customWidth="1"/>
    <col min="2" max="2" width="8.140625" customWidth="1"/>
    <col min="3" max="3" width="8.28515625" customWidth="1"/>
    <col min="4" max="4" width="7.7109375" customWidth="1"/>
    <col min="5" max="5" width="7.28515625" customWidth="1"/>
    <col min="6" max="6" width="8" customWidth="1"/>
    <col min="7" max="7" width="7" customWidth="1"/>
    <col min="8" max="8" width="8.5703125" customWidth="1"/>
    <col min="9" max="9" width="7.5703125" customWidth="1"/>
    <col min="10" max="10" width="8.7109375" customWidth="1"/>
    <col min="11" max="11" width="7.5703125" customWidth="1"/>
    <col min="12" max="13" width="7.85546875" customWidth="1"/>
    <col min="14" max="14" width="6" customWidth="1"/>
    <col min="15" max="15" width="6.28515625" customWidth="1"/>
    <col min="16" max="18" width="6.85546875" customWidth="1"/>
    <col min="19" max="19" width="6" customWidth="1"/>
    <col min="20" max="20" width="5.85546875" customWidth="1"/>
    <col min="21" max="21" width="6" customWidth="1"/>
    <col min="22" max="22" width="7.140625" customWidth="1"/>
    <col min="23" max="23" width="6.28515625" customWidth="1"/>
    <col min="24" max="24" width="6.85546875" customWidth="1"/>
    <col min="25" max="26" width="6.7109375" customWidth="1"/>
    <col min="27" max="27" width="6.140625" customWidth="1"/>
    <col min="28" max="28" width="6.5703125" customWidth="1"/>
    <col min="29" max="29" width="7" customWidth="1"/>
    <col min="30" max="30" width="7.42578125" customWidth="1"/>
    <col min="31" max="31" width="7" customWidth="1"/>
    <col min="32" max="32" width="6.5703125" customWidth="1"/>
    <col min="33" max="33" width="7.42578125" customWidth="1"/>
    <col min="34" max="34" width="6.7109375" customWidth="1"/>
    <col min="35" max="35" width="6.42578125" customWidth="1"/>
    <col min="36" max="36" width="7" customWidth="1"/>
    <col min="37" max="37" width="7.28515625" customWidth="1"/>
    <col min="38" max="38" width="8.42578125" customWidth="1"/>
    <col min="39" max="39" width="8.140625" customWidth="1"/>
    <col min="40" max="40" width="6.140625" customWidth="1"/>
    <col min="41" max="41" width="6.7109375" customWidth="1"/>
    <col min="42" max="42" width="7.28515625" customWidth="1"/>
    <col min="43" max="43" width="6.140625" customWidth="1"/>
    <col min="44" max="44" width="6" customWidth="1"/>
    <col min="45" max="45" width="6.42578125" customWidth="1"/>
    <col min="46" max="46" width="6.28515625" customWidth="1"/>
    <col min="47" max="47" width="6.85546875" customWidth="1"/>
    <col min="48" max="48" width="6.5703125" customWidth="1"/>
    <col min="49" max="49" width="6.85546875" customWidth="1"/>
    <col min="50" max="50" width="6.140625" customWidth="1"/>
    <col min="51" max="52" width="6.42578125" customWidth="1"/>
    <col min="53" max="53" width="6.85546875" customWidth="1"/>
    <col min="54" max="54" width="7.140625" customWidth="1"/>
    <col min="55" max="55" width="6.85546875" customWidth="1"/>
    <col min="56" max="56" width="7.140625" customWidth="1"/>
    <col min="57" max="57" width="6.42578125" customWidth="1"/>
    <col min="58" max="59" width="6.28515625" customWidth="1"/>
    <col min="60" max="60" width="6.85546875" customWidth="1"/>
    <col min="61" max="61" width="7" customWidth="1"/>
    <col min="62" max="62" width="6.85546875" customWidth="1"/>
    <col min="63" max="63" width="6.42578125" customWidth="1"/>
    <col min="64" max="64" width="6.85546875" customWidth="1"/>
    <col min="65" max="65" width="7.140625" customWidth="1"/>
    <col min="66" max="66" width="6.5703125" customWidth="1"/>
    <col min="67" max="67" width="6.28515625" customWidth="1"/>
    <col min="68" max="68" width="7.140625" customWidth="1"/>
    <col min="69" max="71" width="6.42578125" customWidth="1"/>
    <col min="72" max="72" width="6" customWidth="1"/>
    <col min="73" max="73" width="6.28515625" customWidth="1"/>
    <col min="74" max="74" width="7" customWidth="1"/>
    <col min="75" max="75" width="7.140625" customWidth="1"/>
    <col min="76" max="76" width="8" customWidth="1"/>
    <col min="77" max="77" width="7.85546875" customWidth="1"/>
    <col min="78" max="78" width="6" customWidth="1"/>
    <col min="79" max="81" width="6.42578125" customWidth="1"/>
    <col min="82" max="82" width="7.140625" customWidth="1"/>
    <col min="83" max="83" width="6.42578125" customWidth="1"/>
    <col min="84" max="84" width="6.5703125" customWidth="1"/>
    <col min="85" max="85" width="8.140625" customWidth="1"/>
  </cols>
  <sheetData>
    <row r="1" spans="1:253" s="34" customFormat="1" ht="30" customHeight="1" x14ac:dyDescent="0.25">
      <c r="A1" s="42" t="s">
        <v>24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253" x14ac:dyDescent="0.2">
      <c r="A2" s="62" t="s">
        <v>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1:253" x14ac:dyDescent="0.2">
      <c r="A3" s="22"/>
      <c r="B3" s="22"/>
      <c r="C3" s="24">
        <v>44256</v>
      </c>
      <c r="D3" s="24">
        <v>44287</v>
      </c>
      <c r="E3" s="24">
        <v>44317</v>
      </c>
      <c r="F3" s="24">
        <v>44348</v>
      </c>
      <c r="G3" s="24">
        <v>0.79979999999999996</v>
      </c>
      <c r="H3" s="24">
        <v>44409</v>
      </c>
      <c r="I3" s="24">
        <v>44440</v>
      </c>
      <c r="J3" s="24">
        <v>44470</v>
      </c>
      <c r="K3" s="24">
        <v>44501</v>
      </c>
      <c r="L3" s="24">
        <v>0.78580000000000005</v>
      </c>
      <c r="M3" s="23"/>
      <c r="N3" s="23"/>
      <c r="O3" s="23"/>
      <c r="P3" s="23"/>
      <c r="Q3" s="23"/>
      <c r="R3" s="23"/>
      <c r="S3" s="23"/>
      <c r="T3" s="23"/>
      <c r="U3" s="23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</row>
    <row r="4" spans="1:253" s="19" customFormat="1" x14ac:dyDescent="0.2">
      <c r="A4" s="37"/>
      <c r="B4" s="37"/>
      <c r="C4" s="18">
        <v>0.59799999999999998</v>
      </c>
      <c r="D4" s="18">
        <v>0.59619999999999995</v>
      </c>
      <c r="E4" s="18">
        <v>0.61639999999999995</v>
      </c>
      <c r="F4" s="20">
        <v>0.64070000000000005</v>
      </c>
      <c r="G4" s="20">
        <v>0.66390000000000005</v>
      </c>
      <c r="H4" s="20">
        <v>0.66459999999999997</v>
      </c>
      <c r="I4" s="18">
        <v>0.67749999999999999</v>
      </c>
      <c r="J4" s="18">
        <v>0.73950000000000005</v>
      </c>
      <c r="K4" s="18">
        <v>0.7611</v>
      </c>
      <c r="L4" s="18">
        <v>0.73270000000000002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  <c r="DL4" s="21"/>
      <c r="DM4" s="21"/>
      <c r="DN4" s="21"/>
      <c r="DO4" s="21"/>
      <c r="DP4" s="21"/>
      <c r="DQ4" s="21"/>
      <c r="DR4" s="21"/>
      <c r="DS4" s="21"/>
      <c r="DT4" s="21"/>
      <c r="DU4" s="21"/>
      <c r="DV4" s="21"/>
      <c r="DW4" s="21"/>
      <c r="DX4" s="21"/>
      <c r="DY4" s="21"/>
      <c r="DZ4" s="21"/>
      <c r="EA4" s="21"/>
      <c r="EB4" s="21"/>
      <c r="EC4" s="21"/>
      <c r="ED4" s="21"/>
      <c r="EE4" s="21"/>
      <c r="EF4" s="21"/>
      <c r="EG4" s="21"/>
      <c r="EH4" s="21"/>
      <c r="EI4" s="21"/>
      <c r="EJ4" s="21"/>
      <c r="EK4" s="21"/>
      <c r="EL4" s="21"/>
      <c r="EM4" s="21"/>
      <c r="EN4" s="21"/>
      <c r="EO4" s="21"/>
      <c r="EP4" s="21"/>
      <c r="EQ4" s="21"/>
      <c r="ER4" s="21"/>
      <c r="ES4" s="21"/>
      <c r="ET4" s="21"/>
      <c r="EU4" s="21"/>
      <c r="EV4" s="21"/>
      <c r="EW4" s="21"/>
      <c r="EX4" s="21"/>
      <c r="EY4" s="21"/>
      <c r="EZ4" s="21"/>
      <c r="FA4" s="21"/>
      <c r="FB4" s="21"/>
      <c r="FC4" s="21"/>
      <c r="FD4" s="21"/>
      <c r="FE4" s="21"/>
      <c r="FF4" s="21"/>
      <c r="FG4" s="21"/>
      <c r="FH4" s="21"/>
      <c r="FI4" s="21"/>
      <c r="FJ4" s="21"/>
      <c r="FK4" s="21"/>
      <c r="FL4" s="21"/>
      <c r="FM4" s="21"/>
      <c r="FN4" s="21"/>
      <c r="FO4" s="21"/>
      <c r="FP4" s="21"/>
      <c r="FQ4" s="21"/>
      <c r="FR4" s="21"/>
      <c r="FS4" s="21"/>
      <c r="FT4" s="21"/>
      <c r="FU4" s="21"/>
      <c r="FV4" s="21"/>
      <c r="FW4" s="21"/>
      <c r="FX4" s="21"/>
      <c r="FY4" s="21"/>
      <c r="FZ4" s="21"/>
      <c r="GA4" s="21"/>
      <c r="GB4" s="21"/>
      <c r="GC4" s="21"/>
      <c r="GD4" s="21"/>
      <c r="GE4" s="21"/>
      <c r="GF4" s="21"/>
      <c r="GG4" s="21"/>
      <c r="GH4" s="21"/>
      <c r="GI4" s="21"/>
      <c r="GJ4" s="21"/>
      <c r="GK4" s="21"/>
      <c r="GL4" s="21"/>
      <c r="GM4" s="21"/>
      <c r="GN4" s="21"/>
      <c r="GO4" s="21"/>
      <c r="GP4" s="21"/>
      <c r="GQ4" s="21"/>
      <c r="GR4" s="21"/>
      <c r="GS4" s="21"/>
      <c r="GT4" s="21"/>
      <c r="GU4" s="21"/>
      <c r="GV4" s="21"/>
      <c r="GW4" s="21"/>
      <c r="GX4" s="21"/>
      <c r="GY4" s="21"/>
      <c r="GZ4" s="21"/>
      <c r="HA4" s="21"/>
      <c r="HB4" s="21"/>
      <c r="HC4" s="21"/>
      <c r="HD4" s="21"/>
      <c r="HE4" s="21"/>
      <c r="HF4" s="21"/>
      <c r="HG4" s="21"/>
      <c r="HH4" s="21"/>
      <c r="HI4" s="21"/>
      <c r="HJ4" s="21"/>
      <c r="HK4" s="21"/>
      <c r="HL4" s="21"/>
      <c r="HM4" s="21"/>
      <c r="HN4" s="21"/>
      <c r="HO4" s="21"/>
      <c r="HP4" s="21"/>
      <c r="HQ4" s="21"/>
      <c r="HR4" s="21"/>
      <c r="HS4" s="21"/>
      <c r="HT4" s="21"/>
      <c r="HU4" s="21"/>
      <c r="HV4" s="21"/>
      <c r="HW4" s="21"/>
      <c r="HX4" s="21"/>
      <c r="HY4" s="21"/>
      <c r="HZ4" s="21"/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</row>
    <row r="5" spans="1:253" s="19" customFormat="1" x14ac:dyDescent="0.2">
      <c r="A5" s="16">
        <v>44562</v>
      </c>
      <c r="B5" s="16">
        <v>44593</v>
      </c>
      <c r="C5" s="16">
        <v>44621</v>
      </c>
      <c r="D5" s="16">
        <v>44652</v>
      </c>
      <c r="E5" s="16">
        <v>44682</v>
      </c>
      <c r="F5" s="16">
        <v>44713</v>
      </c>
      <c r="G5" s="16">
        <v>44743</v>
      </c>
      <c r="H5" s="16">
        <v>44774</v>
      </c>
      <c r="I5" s="16">
        <v>44805</v>
      </c>
      <c r="J5" s="16">
        <v>44835</v>
      </c>
      <c r="K5" s="16">
        <v>44866</v>
      </c>
      <c r="L5" s="16">
        <v>44896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  <c r="DL5" s="21"/>
      <c r="DM5" s="21"/>
      <c r="DN5" s="21"/>
      <c r="DO5" s="21"/>
      <c r="DP5" s="21"/>
      <c r="DQ5" s="21"/>
      <c r="DR5" s="21"/>
      <c r="DS5" s="21"/>
      <c r="DT5" s="21"/>
      <c r="DU5" s="21"/>
      <c r="DV5" s="21"/>
      <c r="DW5" s="21"/>
      <c r="DX5" s="21"/>
      <c r="DY5" s="21"/>
      <c r="DZ5" s="21"/>
      <c r="EA5" s="21"/>
      <c r="EB5" s="21"/>
      <c r="EC5" s="21"/>
      <c r="ED5" s="21"/>
      <c r="EE5" s="21"/>
      <c r="EF5" s="21"/>
      <c r="EG5" s="21"/>
      <c r="EH5" s="21"/>
      <c r="EI5" s="21"/>
      <c r="EJ5" s="21"/>
      <c r="EK5" s="21"/>
      <c r="EL5" s="21"/>
      <c r="EM5" s="21"/>
      <c r="EN5" s="21"/>
      <c r="EO5" s="21"/>
      <c r="EP5" s="21"/>
      <c r="EQ5" s="21"/>
      <c r="ER5" s="21"/>
      <c r="ES5" s="21"/>
      <c r="ET5" s="21"/>
      <c r="EU5" s="21"/>
      <c r="EV5" s="21"/>
      <c r="EW5" s="21"/>
      <c r="EX5" s="21"/>
      <c r="EY5" s="21"/>
      <c r="EZ5" s="21"/>
      <c r="FA5" s="21"/>
      <c r="FB5" s="21"/>
      <c r="FC5" s="21"/>
      <c r="FD5" s="21"/>
      <c r="FE5" s="21"/>
      <c r="FF5" s="21"/>
      <c r="FG5" s="21"/>
      <c r="FH5" s="21"/>
      <c r="FI5" s="21"/>
      <c r="FJ5" s="21"/>
      <c r="FK5" s="21"/>
      <c r="FL5" s="21"/>
      <c r="FM5" s="21"/>
      <c r="FN5" s="21"/>
      <c r="FO5" s="21"/>
      <c r="FP5" s="21"/>
      <c r="FQ5" s="21"/>
      <c r="FR5" s="21"/>
      <c r="FS5" s="21"/>
      <c r="FT5" s="21"/>
      <c r="FU5" s="21"/>
      <c r="FV5" s="21"/>
      <c r="FW5" s="21"/>
      <c r="FX5" s="21"/>
      <c r="FY5" s="21"/>
      <c r="FZ5" s="21"/>
      <c r="GA5" s="21"/>
      <c r="GB5" s="21"/>
      <c r="GC5" s="21"/>
      <c r="GD5" s="21"/>
      <c r="GE5" s="21"/>
      <c r="GF5" s="21"/>
      <c r="GG5" s="21"/>
      <c r="GH5" s="21"/>
      <c r="GI5" s="21"/>
      <c r="GJ5" s="21"/>
      <c r="GK5" s="21"/>
      <c r="GL5" s="21"/>
      <c r="GM5" s="21"/>
      <c r="GN5" s="21"/>
      <c r="GO5" s="21"/>
      <c r="GP5" s="21"/>
      <c r="GQ5" s="21"/>
      <c r="GR5" s="21"/>
      <c r="GS5" s="21"/>
      <c r="GT5" s="21"/>
      <c r="GU5" s="21"/>
      <c r="GV5" s="21"/>
      <c r="GW5" s="21"/>
      <c r="GX5" s="21"/>
      <c r="GY5" s="21"/>
      <c r="GZ5" s="21"/>
      <c r="HA5" s="21"/>
      <c r="HB5" s="21"/>
      <c r="HC5" s="21"/>
      <c r="HD5" s="21"/>
      <c r="HE5" s="21"/>
      <c r="HF5" s="21"/>
      <c r="HG5" s="21"/>
      <c r="HH5" s="21"/>
      <c r="HI5" s="21"/>
      <c r="HJ5" s="21"/>
      <c r="HK5" s="21"/>
      <c r="HL5" s="21"/>
      <c r="HM5" s="21"/>
      <c r="HN5" s="21"/>
      <c r="HO5" s="21"/>
      <c r="HP5" s="21"/>
      <c r="HQ5" s="21"/>
      <c r="HR5" s="21"/>
      <c r="HS5" s="21"/>
      <c r="HT5" s="21"/>
      <c r="HU5" s="21"/>
      <c r="HV5" s="21"/>
      <c r="HW5" s="21"/>
      <c r="HX5" s="21"/>
      <c r="HY5" s="21"/>
      <c r="HZ5" s="21"/>
      <c r="IA5" s="21"/>
      <c r="IB5" s="21"/>
      <c r="IC5" s="21"/>
      <c r="ID5" s="21"/>
      <c r="IE5" s="21"/>
      <c r="IF5" s="21"/>
      <c r="IG5" s="21"/>
      <c r="IH5" s="21"/>
      <c r="II5" s="21"/>
      <c r="IJ5" s="21"/>
      <c r="IK5" s="21"/>
      <c r="IL5" s="21"/>
      <c r="IM5" s="21"/>
      <c r="IN5" s="21"/>
      <c r="IO5" s="21"/>
      <c r="IP5" s="21"/>
      <c r="IQ5" s="21"/>
      <c r="IR5" s="21"/>
      <c r="IS5" s="21"/>
    </row>
    <row r="6" spans="1:253" x14ac:dyDescent="0.2">
      <c r="A6" s="18">
        <v>0.76639999999999997</v>
      </c>
      <c r="B6" s="18">
        <v>0.83509999999999995</v>
      </c>
      <c r="C6" s="18">
        <v>1.0809</v>
      </c>
      <c r="D6" s="18">
        <v>1.1326000000000001</v>
      </c>
      <c r="E6" s="18">
        <v>1.1733</v>
      </c>
      <c r="F6" s="18">
        <v>1.3024</v>
      </c>
      <c r="G6" s="18">
        <v>1.2488999999999999</v>
      </c>
      <c r="H6" s="18">
        <v>1.1457999999999999</v>
      </c>
      <c r="I6" s="18">
        <v>1.1623000000000001</v>
      </c>
      <c r="J6" s="18">
        <v>1.2105999999999999</v>
      </c>
      <c r="K6" s="18">
        <v>1.1837</v>
      </c>
      <c r="L6" s="18">
        <v>1.0105999999999999</v>
      </c>
    </row>
    <row r="7" spans="1:253" x14ac:dyDescent="0.2">
      <c r="A7" s="16">
        <v>44927</v>
      </c>
      <c r="B7" s="16">
        <v>44958</v>
      </c>
      <c r="C7" s="16">
        <v>44986</v>
      </c>
      <c r="D7" s="16">
        <v>45017</v>
      </c>
      <c r="E7" s="16">
        <v>45047</v>
      </c>
      <c r="F7" s="16">
        <v>45078</v>
      </c>
      <c r="G7" s="16">
        <v>45108</v>
      </c>
      <c r="H7" s="16">
        <v>45139</v>
      </c>
      <c r="I7" s="16">
        <v>45170</v>
      </c>
      <c r="J7" s="16">
        <v>45200</v>
      </c>
      <c r="K7" s="16">
        <v>45231</v>
      </c>
      <c r="L7" s="16">
        <v>45261</v>
      </c>
    </row>
    <row r="8" spans="1:253" x14ac:dyDescent="0.2">
      <c r="A8" s="18">
        <v>1.0144</v>
      </c>
      <c r="B8" s="18">
        <v>0.96060000000000001</v>
      </c>
      <c r="C8" s="18">
        <v>0.91620000000000001</v>
      </c>
      <c r="D8" s="18">
        <v>0.86350000000000005</v>
      </c>
      <c r="E8" s="18">
        <v>0.79220000000000002</v>
      </c>
      <c r="F8" s="18">
        <v>0.80100000000000005</v>
      </c>
      <c r="G8" s="18">
        <v>0.82809999999999995</v>
      </c>
      <c r="H8" s="18">
        <v>0.93500000000000005</v>
      </c>
      <c r="I8" s="18">
        <v>0.99260000000000004</v>
      </c>
      <c r="J8" s="40">
        <v>0.99250000000000005</v>
      </c>
      <c r="K8" s="18">
        <v>0.93330000000000002</v>
      </c>
      <c r="L8" s="18">
        <v>0.86650000000000005</v>
      </c>
    </row>
    <row r="9" spans="1:253" x14ac:dyDescent="0.2">
      <c r="A9" s="16">
        <v>45292</v>
      </c>
      <c r="B9" s="16">
        <v>45323</v>
      </c>
      <c r="C9" s="16">
        <v>45352</v>
      </c>
      <c r="D9" s="16">
        <v>45383</v>
      </c>
      <c r="E9" s="16">
        <v>45413</v>
      </c>
      <c r="F9" s="16">
        <v>45444</v>
      </c>
      <c r="G9" s="16">
        <v>45474</v>
      </c>
      <c r="H9" s="16">
        <v>45505</v>
      </c>
      <c r="I9" s="16">
        <v>45536</v>
      </c>
      <c r="J9" s="16">
        <v>45566</v>
      </c>
      <c r="K9" s="16">
        <v>45597</v>
      </c>
      <c r="L9" s="16">
        <v>45627</v>
      </c>
    </row>
    <row r="10" spans="1:253" x14ac:dyDescent="0.2">
      <c r="A10" s="18">
        <v>0.85089999999999999</v>
      </c>
      <c r="B10" s="18">
        <v>0.89549999999999996</v>
      </c>
      <c r="C10" s="18">
        <v>0.89270000000000005</v>
      </c>
      <c r="D10" s="18">
        <v>0.90239999999999998</v>
      </c>
      <c r="E10" s="41">
        <v>0.86009999999999998</v>
      </c>
      <c r="F10" s="41">
        <v>0.83199999999999996</v>
      </c>
      <c r="G10" s="41">
        <v>0.85329999999999995</v>
      </c>
      <c r="H10" s="41">
        <v>0.81779999999999997</v>
      </c>
      <c r="I10" s="18">
        <v>0.76160000000000005</v>
      </c>
      <c r="J10" s="18">
        <v>0.76319999999999999</v>
      </c>
      <c r="K10" s="18">
        <v>0.78490000000000004</v>
      </c>
      <c r="L10" s="18">
        <v>0.80659999999999998</v>
      </c>
    </row>
    <row r="11" spans="1:253" x14ac:dyDescent="0.2">
      <c r="A11" s="16">
        <v>45658</v>
      </c>
      <c r="B11" s="16">
        <v>45689</v>
      </c>
      <c r="C11" s="16">
        <v>45717</v>
      </c>
      <c r="D11" s="16">
        <v>45748</v>
      </c>
      <c r="E11" s="16">
        <v>45778</v>
      </c>
      <c r="F11" s="16">
        <v>45809</v>
      </c>
      <c r="G11" s="16">
        <v>45839</v>
      </c>
      <c r="H11" s="16">
        <v>45870</v>
      </c>
      <c r="I11" s="16">
        <v>45901</v>
      </c>
      <c r="J11" s="16">
        <v>45931</v>
      </c>
      <c r="K11" s="16">
        <v>45962</v>
      </c>
      <c r="L11" s="16">
        <v>45992</v>
      </c>
    </row>
    <row r="12" spans="1:253" x14ac:dyDescent="0.2">
      <c r="A12" s="18">
        <v>0.84860000000000002</v>
      </c>
      <c r="B12" s="18">
        <v>0.85809999999999997</v>
      </c>
      <c r="C12" s="18">
        <v>0.82150000000000001</v>
      </c>
      <c r="D12" s="18">
        <v>0.78180000000000005</v>
      </c>
      <c r="E12" s="18">
        <v>0.74990000000000001</v>
      </c>
      <c r="F12" s="18">
        <v>0.76470000000000005</v>
      </c>
      <c r="G12" s="40">
        <v>0.79979999999999996</v>
      </c>
      <c r="H12" s="40">
        <v>0.78969999999999996</v>
      </c>
      <c r="I12" s="40">
        <v>0.78539999999999999</v>
      </c>
      <c r="J12" s="18">
        <v>0.77849999999999997</v>
      </c>
      <c r="K12" s="18">
        <v>0.81030000000000002</v>
      </c>
      <c r="L12" s="18">
        <v>0.78580000000000005</v>
      </c>
    </row>
    <row r="13" spans="1:253" x14ac:dyDescent="0.2">
      <c r="A13" s="16">
        <v>46023</v>
      </c>
      <c r="B13" s="16">
        <v>46054</v>
      </c>
      <c r="C13" s="16">
        <v>46082</v>
      </c>
      <c r="D13" s="16"/>
      <c r="E13" s="16"/>
      <c r="F13" s="16"/>
      <c r="G13" s="16"/>
      <c r="H13" s="16"/>
      <c r="I13" s="16"/>
      <c r="J13" s="16"/>
      <c r="K13" s="16"/>
      <c r="L13" s="16"/>
    </row>
    <row r="14" spans="1:253" x14ac:dyDescent="0.2">
      <c r="A14" s="18">
        <v>0.76859999999999995</v>
      </c>
      <c r="B14" s="18">
        <v>0.79339999999999999</v>
      </c>
      <c r="C14" s="18">
        <v>1.1411</v>
      </c>
      <c r="D14" s="18"/>
      <c r="E14" s="41"/>
      <c r="F14" s="41"/>
      <c r="G14" s="41"/>
      <c r="H14" s="41"/>
      <c r="I14" s="18"/>
      <c r="J14" s="18"/>
      <c r="K14" s="18"/>
      <c r="L14" s="18"/>
    </row>
    <row r="15" spans="1:253" x14ac:dyDescent="0.2">
      <c r="A15" s="59" t="s">
        <v>25</v>
      </c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1"/>
    </row>
    <row r="16" spans="1:253" x14ac:dyDescent="0.2">
      <c r="A16" s="50" t="s">
        <v>7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</row>
    <row r="17" spans="1:14" x14ac:dyDescent="0.2">
      <c r="A17" s="33" t="s">
        <v>17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4" x14ac:dyDescent="0.2">
      <c r="A18" s="11"/>
      <c r="B18" s="12"/>
      <c r="C18" s="12"/>
      <c r="D18" s="12"/>
      <c r="E18" s="12"/>
      <c r="F18" s="12"/>
      <c r="G18" s="12"/>
      <c r="H18" s="9"/>
      <c r="I18" s="9"/>
      <c r="J18" s="9"/>
      <c r="K18" s="1"/>
      <c r="L18" s="1"/>
    </row>
    <row r="19" spans="1:14" ht="19.5" x14ac:dyDescent="0.3">
      <c r="A19" s="56" t="s">
        <v>23</v>
      </c>
      <c r="B19" s="57"/>
      <c r="C19" s="57"/>
      <c r="D19" s="57"/>
      <c r="E19" s="57"/>
      <c r="F19" s="57"/>
      <c r="G19" s="57"/>
      <c r="H19" s="58"/>
      <c r="I19" s="2"/>
      <c r="J19" s="2"/>
      <c r="K19" s="2"/>
      <c r="L19" s="2"/>
    </row>
    <row r="20" spans="1:14" ht="37.9" customHeight="1" x14ac:dyDescent="0.2">
      <c r="A20" s="51" t="s">
        <v>18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</row>
    <row r="21" spans="1:14" ht="15.75" x14ac:dyDescent="0.25">
      <c r="A21" s="10" t="s">
        <v>0</v>
      </c>
      <c r="B21" s="46">
        <v>0.59799999999999998</v>
      </c>
      <c r="C21" s="47"/>
      <c r="D21" s="1"/>
      <c r="E21" s="1"/>
      <c r="F21" s="1"/>
      <c r="G21" s="1"/>
      <c r="H21" s="1"/>
      <c r="I21" s="1"/>
      <c r="J21" s="1"/>
      <c r="K21" s="1"/>
      <c r="L21" s="1"/>
    </row>
    <row r="22" spans="1:14" ht="15.75" x14ac:dyDescent="0.25">
      <c r="A22" s="10" t="s">
        <v>1</v>
      </c>
      <c r="B22" s="46">
        <v>1.1411</v>
      </c>
      <c r="C22" s="47"/>
      <c r="D22" s="1"/>
      <c r="E22" s="53" t="s">
        <v>21</v>
      </c>
      <c r="F22" s="54"/>
      <c r="G22" s="55"/>
      <c r="H22" s="48">
        <f>((B22-B21)*100)/B21</f>
        <v>90.819397993311043</v>
      </c>
      <c r="I22" s="49"/>
      <c r="J22" s="1"/>
      <c r="K22" s="1"/>
      <c r="L22" s="1"/>
    </row>
    <row r="23" spans="1:14" x14ac:dyDescent="0.2">
      <c r="A23" s="3"/>
      <c r="B23" s="4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4" ht="19.5" x14ac:dyDescent="0.3">
      <c r="A24" s="52" t="s">
        <v>19</v>
      </c>
      <c r="B24" s="52"/>
      <c r="C24" s="52"/>
      <c r="D24" s="52"/>
      <c r="E24" s="52"/>
      <c r="F24" s="52"/>
      <c r="G24" s="52"/>
      <c r="H24" s="35"/>
      <c r="I24" s="36" t="s">
        <v>20</v>
      </c>
      <c r="J24" s="15"/>
      <c r="K24" s="15"/>
      <c r="L24" s="15"/>
      <c r="M24" s="17"/>
    </row>
    <row r="25" spans="1:14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7"/>
    </row>
    <row r="26" spans="1:14" x14ac:dyDescent="0.2">
      <c r="A26" s="5" t="s">
        <v>2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38"/>
      <c r="M26" s="17"/>
      <c r="N26" s="17"/>
    </row>
    <row r="27" spans="1:14" ht="19.5" x14ac:dyDescent="0.3">
      <c r="A27" s="7" t="s">
        <v>3</v>
      </c>
      <c r="B27" s="8"/>
      <c r="C27" s="8"/>
      <c r="D27" s="8"/>
      <c r="E27" s="8"/>
      <c r="F27" s="8"/>
      <c r="G27" s="13"/>
      <c r="H27" s="14"/>
      <c r="I27" s="44">
        <f>H22*H24*0.3/100</f>
        <v>0</v>
      </c>
      <c r="J27" s="45"/>
      <c r="K27" s="8"/>
      <c r="L27" s="39"/>
      <c r="M27" s="17"/>
      <c r="N27" s="17"/>
    </row>
    <row r="28" spans="1:14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7"/>
      <c r="N28" s="17"/>
    </row>
    <row r="29" spans="1:14" x14ac:dyDescent="0.2">
      <c r="A29" s="5" t="s">
        <v>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38"/>
      <c r="M29" s="17"/>
      <c r="N29" s="17"/>
    </row>
    <row r="30" spans="1:14" ht="19.5" x14ac:dyDescent="0.3">
      <c r="A30" s="7" t="s">
        <v>3</v>
      </c>
      <c r="B30" s="8"/>
      <c r="C30" s="8"/>
      <c r="D30" s="8"/>
      <c r="E30" s="8"/>
      <c r="F30" s="8"/>
      <c r="G30" s="13"/>
      <c r="H30" s="14"/>
      <c r="I30" s="44">
        <f>H22*H24*0.2/100</f>
        <v>0</v>
      </c>
      <c r="J30" s="45"/>
      <c r="K30" s="8"/>
      <c r="L30" s="39"/>
      <c r="M30" s="17"/>
      <c r="N30" s="17"/>
    </row>
    <row r="31" spans="1:14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7"/>
    </row>
    <row r="32" spans="1:14" x14ac:dyDescent="0.2">
      <c r="A32" s="5" t="s">
        <v>5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38"/>
      <c r="M32" s="17"/>
      <c r="N32" s="17"/>
    </row>
    <row r="33" spans="1:16" ht="19.5" x14ac:dyDescent="0.3">
      <c r="A33" s="7" t="s">
        <v>3</v>
      </c>
      <c r="B33" s="8"/>
      <c r="C33" s="8"/>
      <c r="D33" s="8"/>
      <c r="E33" s="8"/>
      <c r="F33" s="8"/>
      <c r="G33" s="13"/>
      <c r="H33" s="14"/>
      <c r="I33" s="44">
        <f>H22*H24*0.2/100</f>
        <v>0</v>
      </c>
      <c r="J33" s="45"/>
      <c r="K33" s="8"/>
      <c r="L33" s="39"/>
      <c r="M33" s="17"/>
      <c r="N33" s="17"/>
    </row>
    <row r="34" spans="1:16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7"/>
    </row>
    <row r="35" spans="1:16" x14ac:dyDescent="0.2">
      <c r="A35" s="5" t="s">
        <v>6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38"/>
      <c r="M35" s="17"/>
      <c r="N35" s="17"/>
    </row>
    <row r="36" spans="1:16" ht="19.5" x14ac:dyDescent="0.3">
      <c r="A36" s="7" t="s">
        <v>3</v>
      </c>
      <c r="B36" s="8"/>
      <c r="C36" s="8"/>
      <c r="D36" s="8"/>
      <c r="E36" s="8"/>
      <c r="F36" s="8"/>
      <c r="G36" s="13"/>
      <c r="H36" s="14"/>
      <c r="I36" s="44">
        <f>H22*H24*0.1/100</f>
        <v>0</v>
      </c>
      <c r="J36" s="45"/>
      <c r="K36" s="8"/>
      <c r="L36" s="39"/>
      <c r="M36" s="17"/>
      <c r="N36" s="17"/>
      <c r="P36" s="17"/>
    </row>
    <row r="37" spans="1:16" x14ac:dyDescent="0.2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P37" s="17"/>
    </row>
    <row r="38" spans="1:16" ht="31.15" customHeight="1" x14ac:dyDescent="0.2">
      <c r="A38" s="43" t="s">
        <v>22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</row>
  </sheetData>
  <mergeCells count="16">
    <mergeCell ref="A1:L1"/>
    <mergeCell ref="A38:L38"/>
    <mergeCell ref="I36:J36"/>
    <mergeCell ref="B21:C21"/>
    <mergeCell ref="B22:C22"/>
    <mergeCell ref="H22:I22"/>
    <mergeCell ref="A16:M16"/>
    <mergeCell ref="I27:J27"/>
    <mergeCell ref="I30:J30"/>
    <mergeCell ref="I33:J33"/>
    <mergeCell ref="A20:M20"/>
    <mergeCell ref="A24:G24"/>
    <mergeCell ref="E22:G22"/>
    <mergeCell ref="A19:H19"/>
    <mergeCell ref="A15:L15"/>
    <mergeCell ref="A2:L2"/>
  </mergeCells>
  <phoneticPr fontId="0" type="noConversion"/>
  <hyperlinks>
    <hyperlink ref="A16:M16" r:id="rId1" display="Acceder a la viariación semanal en el precio del gasóleo (precio más actual)"/>
    <hyperlink ref="A17" r:id="rId2"/>
  </hyperlinks>
  <pageMargins left="0.75" right="0.75" top="1" bottom="1" header="0" footer="0"/>
  <pageSetup paperSize="9" orientation="portrait" r:id="rId3"/>
  <headerFooter alignWithMargins="0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0"/>
  <sheetViews>
    <sheetView showGridLines="0" zoomScaleNormal="100" workbookViewId="0"/>
  </sheetViews>
  <sheetFormatPr baseColWidth="10"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6" width="12.42578125" customWidth="1"/>
  </cols>
  <sheetData>
    <row r="1" spans="2:6" x14ac:dyDescent="0.2">
      <c r="B1" s="25" t="s">
        <v>9</v>
      </c>
      <c r="C1" s="25"/>
      <c r="D1" s="29"/>
      <c r="E1" s="29"/>
      <c r="F1" s="29"/>
    </row>
    <row r="2" spans="2:6" x14ac:dyDescent="0.2">
      <c r="B2" s="25" t="s">
        <v>10</v>
      </c>
      <c r="C2" s="25"/>
      <c r="D2" s="29"/>
      <c r="E2" s="29"/>
      <c r="F2" s="29"/>
    </row>
    <row r="3" spans="2:6" x14ac:dyDescent="0.2">
      <c r="B3" s="26"/>
      <c r="C3" s="26"/>
      <c r="D3" s="30"/>
      <c r="E3" s="30"/>
      <c r="F3" s="30"/>
    </row>
    <row r="4" spans="2:6" ht="63.75" x14ac:dyDescent="0.2">
      <c r="B4" s="26" t="s">
        <v>11</v>
      </c>
      <c r="C4" s="26"/>
      <c r="D4" s="30"/>
      <c r="E4" s="30"/>
      <c r="F4" s="30"/>
    </row>
    <row r="5" spans="2:6" x14ac:dyDescent="0.2">
      <c r="B5" s="26"/>
      <c r="C5" s="26"/>
      <c r="D5" s="30"/>
      <c r="E5" s="30"/>
      <c r="F5" s="30"/>
    </row>
    <row r="6" spans="2:6" ht="25.5" x14ac:dyDescent="0.2">
      <c r="B6" s="25" t="s">
        <v>12</v>
      </c>
      <c r="C6" s="25"/>
      <c r="D6" s="29"/>
      <c r="E6" s="29" t="s">
        <v>13</v>
      </c>
      <c r="F6" s="29" t="s">
        <v>14</v>
      </c>
    </row>
    <row r="7" spans="2:6" ht="13.5" thickBot="1" x14ac:dyDescent="0.25">
      <c r="B7" s="26"/>
      <c r="C7" s="26"/>
      <c r="D7" s="30"/>
      <c r="E7" s="30"/>
      <c r="F7" s="30"/>
    </row>
    <row r="8" spans="2:6" ht="51.75" thickBot="1" x14ac:dyDescent="0.25">
      <c r="B8" s="27" t="s">
        <v>15</v>
      </c>
      <c r="C8" s="28"/>
      <c r="D8" s="31"/>
      <c r="E8" s="31">
        <v>3</v>
      </c>
      <c r="F8" s="32" t="s">
        <v>16</v>
      </c>
    </row>
    <row r="9" spans="2:6" x14ac:dyDescent="0.2">
      <c r="B9" s="26"/>
      <c r="C9" s="26"/>
      <c r="D9" s="30"/>
      <c r="E9" s="30"/>
      <c r="F9" s="30"/>
    </row>
    <row r="10" spans="2:6" x14ac:dyDescent="0.2">
      <c r="B10" s="26"/>
      <c r="C10" s="26"/>
      <c r="D10" s="30"/>
      <c r="E10" s="30"/>
      <c r="F10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Informe de compatibilidad</vt:lpstr>
    </vt:vector>
  </TitlesOfParts>
  <Company>Dark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Aparcamiento Lintzirin Guitr</dc:creator>
  <cp:lastModifiedBy>Amaia Larreta</cp:lastModifiedBy>
  <dcterms:created xsi:type="dcterms:W3CDTF">2008-07-09T08:20:52Z</dcterms:created>
  <dcterms:modified xsi:type="dcterms:W3CDTF">2026-04-15T10:09:09Z</dcterms:modified>
</cp:coreProperties>
</file>